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0" windowWidth="15600" windowHeight="7590" tabRatio="718" activeTab="1"/>
  </bookViews>
  <sheets>
    <sheet name="Formato Plantilla Concentrada" sheetId="1" r:id="rId1"/>
    <sheet name="Norma CONAC-Presupuesto Egresos" sheetId="3" r:id="rId2"/>
    <sheet name="Modelo Aprob. Pto. Cap.III" sheetId="5" r:id="rId3"/>
    <sheet name="Modelo Aprob. Pto. Anexo 2" sheetId="4" r:id="rId4"/>
  </sheets>
  <definedNames>
    <definedName name="_xlnm._FilterDatabase" localSheetId="0" hidden="1">'Formato Plantilla Concentrada'!$A$5:$CE$801</definedName>
    <definedName name="_xlnm._FilterDatabase" localSheetId="3" hidden="1">'Modelo Aprob. Pto. Anexo 2'!$A$4:$C$245</definedName>
    <definedName name="_xlnm.Print_Area" localSheetId="0">'Formato Plantilla Concentrada'!$A$1:$CE$886</definedName>
    <definedName name="_xlnm.Print_Area" localSheetId="3">'Modelo Aprob. Pto. Anexo 2'!$A$2:$C$370</definedName>
    <definedName name="_xlnm.Print_Area" localSheetId="2">'Modelo Aprob. Pto. Cap.III'!$B$4:$D$164</definedName>
    <definedName name="_xlnm.Print_Area" localSheetId="1">'Norma CONAC-Presupuesto Egresos'!$B$2:$F$200</definedName>
    <definedName name="_xlnm.Print_Titles" localSheetId="0">'Formato Plantilla Concentrada'!$5:$6</definedName>
    <definedName name="_xlnm.Print_Titles" localSheetId="3">'Modelo Aprob. Pto. Anexo 2'!$4:$245</definedName>
  </definedNames>
  <calcPr calcId="124519"/>
</workbook>
</file>

<file path=xl/calcChain.xml><?xml version="1.0" encoding="utf-8"?>
<calcChain xmlns="http://schemas.openxmlformats.org/spreadsheetml/2006/main">
  <c r="B124" i="5"/>
  <c r="B125"/>
  <c r="B126"/>
  <c r="B127"/>
  <c r="B128"/>
  <c r="B129"/>
  <c r="B130"/>
  <c r="B131"/>
  <c r="B132"/>
  <c r="B123"/>
  <c r="D77"/>
  <c r="D68"/>
  <c r="D64"/>
  <c r="D60"/>
  <c r="D41"/>
  <c r="M14" i="3"/>
  <c r="D13" i="5" s="1"/>
  <c r="M36" i="3"/>
  <c r="M42"/>
  <c r="D40" i="5" s="1"/>
  <c r="M43" i="3"/>
  <c r="M44"/>
  <c r="D42" i="5" s="1"/>
  <c r="M46" i="3"/>
  <c r="D44" i="5" s="1"/>
  <c r="M62" i="3"/>
  <c r="M63"/>
  <c r="D61" i="5" s="1"/>
  <c r="M64" i="3"/>
  <c r="D62" i="5" s="1"/>
  <c r="M65" i="3"/>
  <c r="D63" i="5" s="1"/>
  <c r="M66" i="3"/>
  <c r="M67"/>
  <c r="D65" i="5" s="1"/>
  <c r="M68" i="3"/>
  <c r="D66" i="5" s="1"/>
  <c r="M70" i="3"/>
  <c r="M71"/>
  <c r="D69" i="5" s="1"/>
  <c r="M72" i="3"/>
  <c r="D70" i="5" s="1"/>
  <c r="M78" i="3"/>
  <c r="D76" i="5" s="1"/>
  <c r="M79" i="3"/>
  <c r="M99"/>
  <c r="M100"/>
  <c r="M109"/>
  <c r="M110"/>
  <c r="M111"/>
  <c r="M112"/>
  <c r="M121"/>
  <c r="E112" i="5" s="1"/>
  <c r="M122" i="3"/>
  <c r="E113" i="5" s="1"/>
  <c r="M123" i="3"/>
  <c r="E114" i="5" s="1"/>
  <c r="M124" i="3"/>
  <c r="D115" i="5" s="1"/>
  <c r="M125" i="3"/>
  <c r="D116" i="5" s="1"/>
  <c r="M149" i="3"/>
  <c r="M150"/>
  <c r="D137" i="5" s="1"/>
  <c r="M151" i="3"/>
  <c r="D138" i="5" s="1"/>
  <c r="M152" i="3"/>
  <c r="D139" i="5" s="1"/>
  <c r="M153" i="3"/>
  <c r="D140" i="5" s="1"/>
  <c r="M154" i="3"/>
  <c r="D141" i="5" s="1"/>
  <c r="M155" i="3"/>
  <c r="D142" i="5" s="1"/>
  <c r="M156" i="3"/>
  <c r="D143" i="5" s="1"/>
  <c r="M157" i="3"/>
  <c r="D144" i="5" s="1"/>
  <c r="M158" i="3"/>
  <c r="D145" i="5" s="1"/>
  <c r="M159" i="3"/>
  <c r="D146" i="5" s="1"/>
  <c r="M160" i="3"/>
  <c r="D147" i="5" s="1"/>
  <c r="M161" i="3"/>
  <c r="D148" i="5" s="1"/>
  <c r="M162" i="3"/>
  <c r="M163"/>
  <c r="M164"/>
  <c r="M165"/>
  <c r="M166"/>
  <c r="M167"/>
  <c r="M168"/>
  <c r="M169"/>
  <c r="M170"/>
  <c r="M171"/>
  <c r="M172"/>
  <c r="M173"/>
  <c r="M174"/>
  <c r="I150" i="5"/>
  <c r="I146"/>
  <c r="I143"/>
  <c r="I141"/>
  <c r="D86"/>
  <c r="D111" l="1"/>
  <c r="D94"/>
  <c r="G123" i="3"/>
  <c r="K156" l="1"/>
  <c r="K154"/>
  <c r="K163"/>
  <c r="K159"/>
  <c r="G122" l="1"/>
  <c r="G121"/>
  <c r="B94" l="1"/>
  <c r="B104"/>
  <c r="B116"/>
  <c r="B129"/>
  <c r="B146"/>
  <c r="B178"/>
  <c r="CE10" i="1" l="1"/>
  <c r="CE9" s="1"/>
  <c r="C8" i="4" s="1"/>
  <c r="CE13" i="1"/>
  <c r="CE14"/>
  <c r="CE18"/>
  <c r="CE19"/>
  <c r="CE22"/>
  <c r="CE23"/>
  <c r="CE25"/>
  <c r="CE24" s="1"/>
  <c r="CE26"/>
  <c r="CE29"/>
  <c r="CE30"/>
  <c r="CE34"/>
  <c r="CE35"/>
  <c r="CE38"/>
  <c r="CE39"/>
  <c r="CE41"/>
  <c r="CE42"/>
  <c r="CE44"/>
  <c r="CE43" s="1"/>
  <c r="CE45"/>
  <c r="CE48"/>
  <c r="CE49"/>
  <c r="CE52"/>
  <c r="CE51" s="1"/>
  <c r="CE53"/>
  <c r="CE55"/>
  <c r="CE56"/>
  <c r="CE60"/>
  <c r="CE59" s="1"/>
  <c r="CE61"/>
  <c r="CE63"/>
  <c r="CE64"/>
  <c r="CE67"/>
  <c r="CE68"/>
  <c r="CE71"/>
  <c r="CE72"/>
  <c r="CE74"/>
  <c r="CE75"/>
  <c r="CE78"/>
  <c r="CE79"/>
  <c r="CE83"/>
  <c r="CE84"/>
  <c r="CE87"/>
  <c r="CE88"/>
  <c r="CE90"/>
  <c r="CE89" s="1"/>
  <c r="CE91"/>
  <c r="CE93"/>
  <c r="CE94"/>
  <c r="CE96"/>
  <c r="CE95" s="1"/>
  <c r="CE97"/>
  <c r="CE99"/>
  <c r="CE100"/>
  <c r="CE102"/>
  <c r="CE101" s="1"/>
  <c r="CE103"/>
  <c r="CE107"/>
  <c r="CE108"/>
  <c r="CE110"/>
  <c r="CE109" s="1"/>
  <c r="CE111"/>
  <c r="CE116"/>
  <c r="CE117"/>
  <c r="CE120"/>
  <c r="CE119" s="1"/>
  <c r="CE118" s="1"/>
  <c r="C32" i="4" s="1"/>
  <c r="CE121" i="1"/>
  <c r="CE124"/>
  <c r="CE125"/>
  <c r="CE128"/>
  <c r="CE127" s="1"/>
  <c r="CE129"/>
  <c r="CE132"/>
  <c r="CE133"/>
  <c r="CE136"/>
  <c r="CE135" s="1"/>
  <c r="CE134" s="1"/>
  <c r="C36" i="4" s="1"/>
  <c r="CE137" i="1"/>
  <c r="CE140"/>
  <c r="CE141"/>
  <c r="CE144"/>
  <c r="CE143" s="1"/>
  <c r="CE142" s="1"/>
  <c r="C38" i="4" s="1"/>
  <c r="CE145" i="1"/>
  <c r="CE148"/>
  <c r="CE149"/>
  <c r="CE151"/>
  <c r="CE152"/>
  <c r="CE154"/>
  <c r="CE155"/>
  <c r="CE157"/>
  <c r="CE158"/>
  <c r="CE160"/>
  <c r="CE161"/>
  <c r="CE164"/>
  <c r="CE165"/>
  <c r="CE168"/>
  <c r="CE169"/>
  <c r="CE173"/>
  <c r="CE174"/>
  <c r="CE177"/>
  <c r="CE178"/>
  <c r="CE182"/>
  <c r="CE183"/>
  <c r="CE186"/>
  <c r="CE187"/>
  <c r="CE190"/>
  <c r="CE191"/>
  <c r="CE194"/>
  <c r="CE195"/>
  <c r="CE198"/>
  <c r="CE199"/>
  <c r="CE202"/>
  <c r="CE203"/>
  <c r="CE206"/>
  <c r="CE207"/>
  <c r="CE210"/>
  <c r="CE211"/>
  <c r="CE214"/>
  <c r="CE215"/>
  <c r="CE219"/>
  <c r="CE220"/>
  <c r="CE223"/>
  <c r="CE224"/>
  <c r="CE227"/>
  <c r="CE228"/>
  <c r="CE231"/>
  <c r="CE232"/>
  <c r="CE235"/>
  <c r="CE236"/>
  <c r="CE239"/>
  <c r="CE240"/>
  <c r="CE243"/>
  <c r="CE244"/>
  <c r="CE248"/>
  <c r="CE249"/>
  <c r="CE253"/>
  <c r="CE254"/>
  <c r="CE257"/>
  <c r="CE258"/>
  <c r="CE261"/>
  <c r="CE262"/>
  <c r="CE265"/>
  <c r="CE266"/>
  <c r="CE269"/>
  <c r="CE270"/>
  <c r="CE274"/>
  <c r="CE275"/>
  <c r="CE278"/>
  <c r="CE279"/>
  <c r="CE282"/>
  <c r="CE283"/>
  <c r="CE287"/>
  <c r="CE288"/>
  <c r="CE291"/>
  <c r="CE292"/>
  <c r="CE295"/>
  <c r="CE296"/>
  <c r="CE299"/>
  <c r="CE300"/>
  <c r="CE303"/>
  <c r="CE304"/>
  <c r="CE307"/>
  <c r="CE308"/>
  <c r="CE311"/>
  <c r="CE312"/>
  <c r="CE315"/>
  <c r="CE316"/>
  <c r="CE319"/>
  <c r="CE320"/>
  <c r="CE325"/>
  <c r="CE326"/>
  <c r="CE328"/>
  <c r="CE329"/>
  <c r="CE332"/>
  <c r="CE333"/>
  <c r="CE336"/>
  <c r="CE337"/>
  <c r="CE340"/>
  <c r="CE341"/>
  <c r="CE344"/>
  <c r="CE345"/>
  <c r="CE347"/>
  <c r="CE348"/>
  <c r="CE349"/>
  <c r="CE350"/>
  <c r="CE352"/>
  <c r="CE353"/>
  <c r="CE355"/>
  <c r="CE356"/>
  <c r="CE357"/>
  <c r="CE358"/>
  <c r="CE361"/>
  <c r="CE362"/>
  <c r="CE366"/>
  <c r="CE367"/>
  <c r="CE370"/>
  <c r="CE371"/>
  <c r="CE374"/>
  <c r="CE375"/>
  <c r="CE377"/>
  <c r="CE378"/>
  <c r="CE381"/>
  <c r="CE382"/>
  <c r="CE385"/>
  <c r="CE386"/>
  <c r="CE388"/>
  <c r="CE389"/>
  <c r="CE391"/>
  <c r="CE392"/>
  <c r="CE394"/>
  <c r="CE395"/>
  <c r="CE397"/>
  <c r="CE398"/>
  <c r="CE401"/>
  <c r="CE402"/>
  <c r="CE405"/>
  <c r="CE404" s="1"/>
  <c r="CE408"/>
  <c r="CE409"/>
  <c r="CE413"/>
  <c r="CE414"/>
  <c r="CE416"/>
  <c r="CE417"/>
  <c r="CE420"/>
  <c r="CE421"/>
  <c r="CE424"/>
  <c r="CE425"/>
  <c r="CE428"/>
  <c r="CE429"/>
  <c r="CE432"/>
  <c r="CE433"/>
  <c r="CE436"/>
  <c r="CE437"/>
  <c r="CE439"/>
  <c r="CE440"/>
  <c r="CE443"/>
  <c r="CE444"/>
  <c r="CE447"/>
  <c r="CE448"/>
  <c r="CE450"/>
  <c r="CE451"/>
  <c r="CE454"/>
  <c r="CE455"/>
  <c r="CE456"/>
  <c r="CE457"/>
  <c r="CE458"/>
  <c r="CE459"/>
  <c r="CE461"/>
  <c r="CE462"/>
  <c r="CE464"/>
  <c r="CE465"/>
  <c r="CE467"/>
  <c r="CE468"/>
  <c r="CE470"/>
  <c r="CE471"/>
  <c r="CE474"/>
  <c r="CE475"/>
  <c r="CE479"/>
  <c r="CE480"/>
  <c r="CE482"/>
  <c r="CE483"/>
  <c r="CE485"/>
  <c r="CE486"/>
  <c r="CE489"/>
  <c r="CE490"/>
  <c r="CE492"/>
  <c r="CE493"/>
  <c r="CE496"/>
  <c r="CE497"/>
  <c r="CE500"/>
  <c r="CE501"/>
  <c r="CE504"/>
  <c r="CE505"/>
  <c r="CE507"/>
  <c r="CE508"/>
  <c r="CE511"/>
  <c r="CE512"/>
  <c r="CE515"/>
  <c r="CE514" s="1"/>
  <c r="CE517"/>
  <c r="CE516" s="1"/>
  <c r="C135" i="4" s="1"/>
  <c r="CE519" i="1"/>
  <c r="CE518" s="1"/>
  <c r="C136" i="4" s="1"/>
  <c r="CE521" i="1"/>
  <c r="CE520" s="1"/>
  <c r="C137" i="4" s="1"/>
  <c r="CE525" i="1"/>
  <c r="CE524" s="1"/>
  <c r="CE527"/>
  <c r="CE526" s="1"/>
  <c r="CE530"/>
  <c r="CE531"/>
  <c r="CE533"/>
  <c r="CE534"/>
  <c r="CE536"/>
  <c r="CE537"/>
  <c r="CE539"/>
  <c r="CE540"/>
  <c r="CE541"/>
  <c r="CE544"/>
  <c r="CE545"/>
  <c r="CE548"/>
  <c r="CE549"/>
  <c r="CE551"/>
  <c r="CE552"/>
  <c r="CE555"/>
  <c r="CE556"/>
  <c r="CE559"/>
  <c r="CE560"/>
  <c r="CE561"/>
  <c r="CE564"/>
  <c r="CE565"/>
  <c r="CE567"/>
  <c r="CE568"/>
  <c r="CE571"/>
  <c r="CE572"/>
  <c r="CE575"/>
  <c r="CE576"/>
  <c r="CE579"/>
  <c r="CE580"/>
  <c r="CE584"/>
  <c r="CE585"/>
  <c r="CE588"/>
  <c r="CE587" s="1"/>
  <c r="CE590"/>
  <c r="CE589" s="1"/>
  <c r="CE592"/>
  <c r="CE591" s="1"/>
  <c r="C154" i="4" s="1"/>
  <c r="CE594" i="1"/>
  <c r="CE593" s="1"/>
  <c r="C155" i="4" s="1"/>
  <c r="CE596" i="1"/>
  <c r="CE597"/>
  <c r="CE599"/>
  <c r="CE600"/>
  <c r="CE604"/>
  <c r="CE603" s="1"/>
  <c r="CE607"/>
  <c r="CE608"/>
  <c r="CE609"/>
  <c r="CE612"/>
  <c r="CE613"/>
  <c r="CE614"/>
  <c r="CE615"/>
  <c r="CE619"/>
  <c r="CE618" s="1"/>
  <c r="CE621"/>
  <c r="CE620" s="1"/>
  <c r="CE624"/>
  <c r="CE623" s="1"/>
  <c r="CE622" s="1"/>
  <c r="C166" i="4" s="1"/>
  <c r="CE627" i="1"/>
  <c r="CE626" s="1"/>
  <c r="CE625" s="1"/>
  <c r="C167" i="4" s="1"/>
  <c r="CE630" i="1"/>
  <c r="CE629" s="1"/>
  <c r="CE628" s="1"/>
  <c r="C168" i="4" s="1"/>
  <c r="CE633" i="1"/>
  <c r="CE632" s="1"/>
  <c r="CE631" s="1"/>
  <c r="C169" i="4" s="1"/>
  <c r="CE636" i="1"/>
  <c r="CE635" s="1"/>
  <c r="CE641"/>
  <c r="CE640" s="1"/>
  <c r="CE643"/>
  <c r="CE642" s="1"/>
  <c r="CE646"/>
  <c r="CE645" s="1"/>
  <c r="CE644" s="1"/>
  <c r="C175" i="4" s="1"/>
  <c r="CE649" i="1"/>
  <c r="CE648" s="1"/>
  <c r="CE647" s="1"/>
  <c r="C176" i="4" s="1"/>
  <c r="CE651" i="1"/>
  <c r="CE650" s="1"/>
  <c r="C177" i="4" s="1"/>
  <c r="CE654" i="1"/>
  <c r="CE653" s="1"/>
  <c r="CE652" s="1"/>
  <c r="C178" i="4" s="1"/>
  <c r="CE656" i="1"/>
  <c r="CE655" s="1"/>
  <c r="C179" i="4" s="1"/>
  <c r="CE660" i="1"/>
  <c r="CE659" s="1"/>
  <c r="CE662"/>
  <c r="CE661" s="1"/>
  <c r="C182" i="4" s="1"/>
  <c r="CE665" i="1"/>
  <c r="CE664" s="1"/>
  <c r="CE663" s="1"/>
  <c r="C183" i="4" s="1"/>
  <c r="CE667" i="1"/>
  <c r="CE666" s="1"/>
  <c r="C184" i="4" s="1"/>
  <c r="CE670" i="1"/>
  <c r="CE669" s="1"/>
  <c r="CE672"/>
  <c r="CE671" s="1"/>
  <c r="C187" i="4" s="1"/>
  <c r="CE676" i="1"/>
  <c r="CE675" s="1"/>
  <c r="CE674" s="1"/>
  <c r="C189" i="4" s="1"/>
  <c r="CE678" i="1"/>
  <c r="CE677" s="1"/>
  <c r="C190" i="4" s="1"/>
  <c r="CE681" i="1"/>
  <c r="CE680" s="1"/>
  <c r="CE679" s="1"/>
  <c r="C191" i="4" s="1"/>
  <c r="CE684" i="1"/>
  <c r="CE683" s="1"/>
  <c r="CE687"/>
  <c r="CE686" s="1"/>
  <c r="CE689"/>
  <c r="CE688" s="1"/>
  <c r="C196" i="4" s="1"/>
  <c r="CE691" i="1"/>
  <c r="CE690" s="1"/>
  <c r="C197" i="4" s="1"/>
  <c r="CE693" i="1"/>
  <c r="CE692" s="1"/>
  <c r="C198" i="4" s="1"/>
  <c r="CE696" i="1"/>
  <c r="CE695" s="1"/>
  <c r="CE694" s="1"/>
  <c r="C199" i="4" s="1"/>
  <c r="CE698" i="1"/>
  <c r="CE697" s="1"/>
  <c r="C200" i="4" s="1"/>
  <c r="CE701" i="1"/>
  <c r="CE702"/>
  <c r="CE705"/>
  <c r="CE704" s="1"/>
  <c r="CE703" s="1"/>
  <c r="C202" i="4" s="1"/>
  <c r="CE708" i="1"/>
  <c r="CE707" s="1"/>
  <c r="CE711"/>
  <c r="CE710" s="1"/>
  <c r="C206" i="4" s="1"/>
  <c r="CE713" i="1"/>
  <c r="CE712" s="1"/>
  <c r="C207" i="4" s="1"/>
  <c r="CE715" i="1"/>
  <c r="CE716"/>
  <c r="CE719"/>
  <c r="CE718" s="1"/>
  <c r="C210" i="4" s="1"/>
  <c r="CE721" i="1"/>
  <c r="CE720" s="1"/>
  <c r="C211" i="4" s="1"/>
  <c r="CE726" i="1"/>
  <c r="CE725" s="1"/>
  <c r="CE724" s="1"/>
  <c r="C214" i="4" s="1"/>
  <c r="CE729" i="1"/>
  <c r="CE728" s="1"/>
  <c r="CE731"/>
  <c r="CE730" s="1"/>
  <c r="CE733"/>
  <c r="CE732" s="1"/>
  <c r="CE736"/>
  <c r="CE735" s="1"/>
  <c r="CE734" s="1"/>
  <c r="C216" i="4" s="1"/>
  <c r="CE739" i="1"/>
  <c r="CE738" s="1"/>
  <c r="CE737" s="1"/>
  <c r="C217" i="4" s="1"/>
  <c r="CE742" i="1"/>
  <c r="CE741" s="1"/>
  <c r="CE740" s="1"/>
  <c r="C218" i="4" s="1"/>
  <c r="CE745" i="1"/>
  <c r="CE744" s="1"/>
  <c r="CE743" s="1"/>
  <c r="C219" i="4" s="1"/>
  <c r="CE748" i="1"/>
  <c r="CE747" s="1"/>
  <c r="CE746" s="1"/>
  <c r="C220" i="4" s="1"/>
  <c r="CE751" i="1"/>
  <c r="CE750" s="1"/>
  <c r="CE749" s="1"/>
  <c r="C221" i="4" s="1"/>
  <c r="CE755" i="1"/>
  <c r="CE754" s="1"/>
  <c r="CE753" s="1"/>
  <c r="C223" i="4" s="1"/>
  <c r="CE758" i="1"/>
  <c r="CE757" s="1"/>
  <c r="CE756" s="1"/>
  <c r="C224" i="4" s="1"/>
  <c r="CE761" i="1"/>
  <c r="CE760" s="1"/>
  <c r="CE759" s="1"/>
  <c r="C225" i="4" s="1"/>
  <c r="CE764" i="1"/>
  <c r="CE763" s="1"/>
  <c r="CE767"/>
  <c r="CE766" s="1"/>
  <c r="CE770"/>
  <c r="CE769" s="1"/>
  <c r="CE768" s="1"/>
  <c r="C228" i="4" s="1"/>
  <c r="CE773" i="1"/>
  <c r="CE772" s="1"/>
  <c r="CE771" s="1"/>
  <c r="C229" i="4" s="1"/>
  <c r="CE776" i="1"/>
  <c r="CE775" s="1"/>
  <c r="CE774" s="1"/>
  <c r="C230" i="4" s="1"/>
  <c r="CE780" i="1"/>
  <c r="CE779" s="1"/>
  <c r="CE778" s="1"/>
  <c r="CE783"/>
  <c r="CE782" s="1"/>
  <c r="CE781" s="1"/>
  <c r="C233" i="4" s="1"/>
  <c r="CE787" i="1"/>
  <c r="CE786" s="1"/>
  <c r="CE790"/>
  <c r="CE789" s="1"/>
  <c r="CE793"/>
  <c r="CE792" s="1"/>
  <c r="CE796"/>
  <c r="CE795" s="1"/>
  <c r="CE799"/>
  <c r="CE798" s="1"/>
  <c r="CE595" l="1"/>
  <c r="C156" i="4" s="1"/>
  <c r="CE586" i="1"/>
  <c r="C153" i="4" s="1"/>
  <c r="CE578" i="1"/>
  <c r="CE577" s="1"/>
  <c r="C150" i="4" s="1"/>
  <c r="CE570" i="1"/>
  <c r="CE563"/>
  <c r="CE554"/>
  <c r="CE553" s="1"/>
  <c r="C144" i="4" s="1"/>
  <c r="CE535" i="1"/>
  <c r="CE460"/>
  <c r="C118" i="4" s="1"/>
  <c r="CE306" i="1"/>
  <c r="CE305" s="1"/>
  <c r="C82" i="4" s="1"/>
  <c r="CE298" i="1"/>
  <c r="CE297" s="1"/>
  <c r="C80" i="4" s="1"/>
  <c r="CE290" i="1"/>
  <c r="CE289" s="1"/>
  <c r="C78" i="4" s="1"/>
  <c r="CE156" i="1"/>
  <c r="CE550"/>
  <c r="CE484"/>
  <c r="C125" i="4" s="1"/>
  <c r="CE431" i="1"/>
  <c r="CE430" s="1"/>
  <c r="C111" i="4" s="1"/>
  <c r="CE423" i="1"/>
  <c r="CE422" s="1"/>
  <c r="C109" i="4" s="1"/>
  <c r="CE390" i="1"/>
  <c r="CE360"/>
  <c r="CE359" s="1"/>
  <c r="C96" i="4" s="1"/>
  <c r="CE310" i="1"/>
  <c r="CE309" s="1"/>
  <c r="C83" i="4" s="1"/>
  <c r="CE302" i="1"/>
  <c r="CE301" s="1"/>
  <c r="C81" i="4" s="1"/>
  <c r="CE294" i="1"/>
  <c r="CE286"/>
  <c r="CE285" s="1"/>
  <c r="C77" i="4" s="1"/>
  <c r="CE506" i="1"/>
  <c r="C131" i="4" s="1"/>
  <c r="CE466" i="1"/>
  <c r="C120" i="4" s="1"/>
  <c r="CE106" i="1"/>
  <c r="CE98"/>
  <c r="CE473"/>
  <c r="CE472" s="1"/>
  <c r="C122" i="4" s="1"/>
  <c r="CE396" i="1"/>
  <c r="CE384"/>
  <c r="CE335"/>
  <c r="CE334" s="1"/>
  <c r="C90" i="4" s="1"/>
  <c r="CE268" i="1"/>
  <c r="CE193"/>
  <c r="CE192" s="1"/>
  <c r="C50" i="4" s="1"/>
  <c r="CE606" i="1"/>
  <c r="CE605" s="1"/>
  <c r="C161" i="4" s="1"/>
  <c r="CE598" i="1"/>
  <c r="C157" i="4" s="1"/>
  <c r="CE583" i="1"/>
  <c r="CE582" s="1"/>
  <c r="CE574"/>
  <c r="CE573" s="1"/>
  <c r="C149" i="4" s="1"/>
  <c r="CE566" i="1"/>
  <c r="CE562" s="1"/>
  <c r="C147" i="4" s="1"/>
  <c r="CE532" i="1"/>
  <c r="CE449"/>
  <c r="CE435"/>
  <c r="CE434" s="1"/>
  <c r="C112" i="4" s="1"/>
  <c r="CE427" i="1"/>
  <c r="CE426" s="1"/>
  <c r="C110" i="4" s="1"/>
  <c r="CE419" i="1"/>
  <c r="CE418" s="1"/>
  <c r="C108" i="4" s="1"/>
  <c r="CE412" i="1"/>
  <c r="CE92"/>
  <c r="CE47"/>
  <c r="CE46" s="1"/>
  <c r="C17" i="4" s="1"/>
  <c r="CE40" i="1"/>
  <c r="CE481"/>
  <c r="CE376"/>
  <c r="CE343"/>
  <c r="CE342" s="1"/>
  <c r="C92" i="4" s="1"/>
  <c r="CE327" i="1"/>
  <c r="CE277"/>
  <c r="CE276" s="1"/>
  <c r="C74" i="4" s="1"/>
  <c r="CE260" i="1"/>
  <c r="CE259" s="1"/>
  <c r="C69" i="4" s="1"/>
  <c r="CE201" i="1"/>
  <c r="CE200" s="1"/>
  <c r="C52" i="4" s="1"/>
  <c r="CE714" i="1"/>
  <c r="C208" i="4" s="1"/>
  <c r="CE510" i="1"/>
  <c r="CE509" s="1"/>
  <c r="C132" i="4" s="1"/>
  <c r="CE488" i="1"/>
  <c r="CE487" s="1"/>
  <c r="C126" i="4" s="1"/>
  <c r="CE400" i="1"/>
  <c r="CE399" s="1"/>
  <c r="C103" i="4" s="1"/>
  <c r="CE393" i="1"/>
  <c r="CE387"/>
  <c r="CE380"/>
  <c r="CE379" s="1"/>
  <c r="C101" i="4" s="1"/>
  <c r="CE351" i="1"/>
  <c r="C94" i="4" s="1"/>
  <c r="CE346" i="1"/>
  <c r="C93" i="4" s="1"/>
  <c r="CE339" i="1"/>
  <c r="CE338" s="1"/>
  <c r="C91" i="4" s="1"/>
  <c r="CE331" i="1"/>
  <c r="CE330" s="1"/>
  <c r="C89" i="4" s="1"/>
  <c r="CE324" i="1"/>
  <c r="CE264"/>
  <c r="CE263" s="1"/>
  <c r="C70" i="4" s="1"/>
  <c r="CE256" i="1"/>
  <c r="CE213"/>
  <c r="CE212" s="1"/>
  <c r="C55" i="4" s="1"/>
  <c r="CE205" i="1"/>
  <c r="CE204" s="1"/>
  <c r="C53" i="4" s="1"/>
  <c r="CE28" i="1"/>
  <c r="CE27" s="1"/>
  <c r="C13" i="4" s="1"/>
  <c r="CE12" i="1"/>
  <c r="CE777"/>
  <c r="C231" i="4" s="1"/>
  <c r="C232"/>
  <c r="CE523" i="1"/>
  <c r="C139" i="4" s="1"/>
  <c r="CE513" i="1"/>
  <c r="C133" i="4" s="1"/>
  <c r="C134"/>
  <c r="CE788" i="1"/>
  <c r="C237" i="4" s="1"/>
  <c r="C238"/>
  <c r="CE634" i="1"/>
  <c r="C170" i="4" s="1"/>
  <c r="C171"/>
  <c r="CE682" i="1"/>
  <c r="C192" i="4" s="1"/>
  <c r="C193"/>
  <c r="CE706" i="1"/>
  <c r="C203" i="4" s="1"/>
  <c r="C204"/>
  <c r="CE611" i="1"/>
  <c r="C163" i="4" s="1"/>
  <c r="CE602" i="1"/>
  <c r="C159" i="4" s="1"/>
  <c r="C160"/>
  <c r="CE453" i="1"/>
  <c r="C117" i="4" s="1"/>
  <c r="CE415" i="1"/>
  <c r="CE411" s="1"/>
  <c r="CE354"/>
  <c r="C95" i="4" s="1"/>
  <c r="CE273" i="1"/>
  <c r="CE238"/>
  <c r="CE237" s="1"/>
  <c r="C62" i="4" s="1"/>
  <c r="CE230" i="1"/>
  <c r="CE229" s="1"/>
  <c r="C60" i="4" s="1"/>
  <c r="CE222" i="1"/>
  <c r="CE221" s="1"/>
  <c r="C58" i="4" s="1"/>
  <c r="CE209" i="1"/>
  <c r="CE208" s="1"/>
  <c r="C54" i="4" s="1"/>
  <c r="CE153" i="1"/>
  <c r="CE139"/>
  <c r="CE138" s="1"/>
  <c r="C37" i="4" s="1"/>
  <c r="CE131" i="1"/>
  <c r="CE130" s="1"/>
  <c r="C35" i="4" s="1"/>
  <c r="CE123" i="1"/>
  <c r="CE122" s="1"/>
  <c r="C33" i="4" s="1"/>
  <c r="CE115" i="1"/>
  <c r="CE114" s="1"/>
  <c r="C31" i="4" s="1"/>
  <c r="CE86" i="1"/>
  <c r="CE70"/>
  <c r="CE62"/>
  <c r="CE54"/>
  <c r="CE50" s="1"/>
  <c r="C18" i="4" s="1"/>
  <c r="CE37" i="1"/>
  <c r="CE785"/>
  <c r="C235" i="4" s="1"/>
  <c r="C236"/>
  <c r="CE791" i="1"/>
  <c r="C239" i="4" s="1"/>
  <c r="C240"/>
  <c r="CE547" i="1"/>
  <c r="CE538"/>
  <c r="C141" i="4" s="1"/>
  <c r="CE499" i="1"/>
  <c r="CE498" s="1"/>
  <c r="C129" i="4" s="1"/>
  <c r="CE491" i="1"/>
  <c r="C127" i="4" s="1"/>
  <c r="CE478" i="1"/>
  <c r="CE477" s="1"/>
  <c r="CE442"/>
  <c r="CE441" s="1"/>
  <c r="C114" i="4" s="1"/>
  <c r="CE407" i="1"/>
  <c r="CE406" s="1"/>
  <c r="C105" i="4" s="1"/>
  <c r="CE373" i="1"/>
  <c r="CE189"/>
  <c r="CE188" s="1"/>
  <c r="C49" i="4" s="1"/>
  <c r="CE163" i="1"/>
  <c r="CE162" s="1"/>
  <c r="C41" i="4" s="1"/>
  <c r="CE150" i="1"/>
  <c r="CE668"/>
  <c r="C185" i="4" s="1"/>
  <c r="C186"/>
  <c r="C152"/>
  <c r="CE252" i="1"/>
  <c r="CE251" s="1"/>
  <c r="CE234"/>
  <c r="CE233" s="1"/>
  <c r="C61" i="4" s="1"/>
  <c r="CE226" i="1"/>
  <c r="CE225" s="1"/>
  <c r="C59" i="4" s="1"/>
  <c r="CE218" i="1"/>
  <c r="CE217" s="1"/>
  <c r="C57" i="4" s="1"/>
  <c r="CE66" i="1"/>
  <c r="CE65" s="1"/>
  <c r="C21" i="4" s="1"/>
  <c r="CE21" i="1"/>
  <c r="CE20" s="1"/>
  <c r="C12" i="4" s="1"/>
  <c r="CE700" i="1"/>
  <c r="CE699" s="1"/>
  <c r="C201" i="4" s="1"/>
  <c r="C195"/>
  <c r="CE543" i="1"/>
  <c r="CE542" s="1"/>
  <c r="C142" i="4" s="1"/>
  <c r="CE503" i="1"/>
  <c r="CE502" s="1"/>
  <c r="C130" i="4" s="1"/>
  <c r="CE495" i="1"/>
  <c r="CE494" s="1"/>
  <c r="C128" i="4" s="1"/>
  <c r="CE469" i="1"/>
  <c r="C121" i="4" s="1"/>
  <c r="CE463" i="1"/>
  <c r="CE446"/>
  <c r="CE445" s="1"/>
  <c r="C115" i="4" s="1"/>
  <c r="CE438" i="1"/>
  <c r="C113" i="4" s="1"/>
  <c r="CE369" i="1"/>
  <c r="CE281"/>
  <c r="CE280" s="1"/>
  <c r="C75" i="4" s="1"/>
  <c r="CE197" i="1"/>
  <c r="CE196" s="1"/>
  <c r="C51" i="4" s="1"/>
  <c r="CE185" i="1"/>
  <c r="CE184" s="1"/>
  <c r="C48" i="4" s="1"/>
  <c r="CE167" i="1"/>
  <c r="CE166" s="1"/>
  <c r="C42" i="4" s="1"/>
  <c r="CE159" i="1"/>
  <c r="CE147" s="1"/>
  <c r="CE797"/>
  <c r="C243" i="4" s="1"/>
  <c r="C244"/>
  <c r="CE794" i="1"/>
  <c r="C241" i="4" s="1"/>
  <c r="C242"/>
  <c r="CE765" i="1"/>
  <c r="C227" i="4" s="1"/>
  <c r="CE762" i="1"/>
  <c r="C226" i="4" s="1"/>
  <c r="CE658" i="1"/>
  <c r="C181" i="4" s="1"/>
  <c r="CE569" i="1"/>
  <c r="C148" i="4" s="1"/>
  <c r="CE529" i="1"/>
  <c r="CE403"/>
  <c r="C104" i="4" s="1"/>
  <c r="CE368" i="1"/>
  <c r="C99" i="4" s="1"/>
  <c r="CE365" i="1"/>
  <c r="CE293"/>
  <c r="C79" i="4" s="1"/>
  <c r="CE272" i="1"/>
  <c r="C73" i="4" s="1"/>
  <c r="CE267" i="1"/>
  <c r="C71" i="4" s="1"/>
  <c r="CE255" i="1"/>
  <c r="C68" i="4" s="1"/>
  <c r="CE247" i="1"/>
  <c r="CE246" s="1"/>
  <c r="C65" i="4" s="1"/>
  <c r="CE242" i="1"/>
  <c r="CE181"/>
  <c r="CE180" s="1"/>
  <c r="C47" i="4" s="1"/>
  <c r="CE176" i="1"/>
  <c r="CE175" s="1"/>
  <c r="C45" i="4" s="1"/>
  <c r="CE172" i="1"/>
  <c r="CE171" s="1"/>
  <c r="C44" i="4" s="1"/>
  <c r="CE126" i="1"/>
  <c r="C34" i="4" s="1"/>
  <c r="CE82" i="1"/>
  <c r="CE77"/>
  <c r="CE73"/>
  <c r="CE58"/>
  <c r="C20" i="4" s="1"/>
  <c r="CE33" i="1"/>
  <c r="CE17"/>
  <c r="CE11"/>
  <c r="C9" i="4" s="1"/>
  <c r="CE617" i="1"/>
  <c r="CE727"/>
  <c r="CE717"/>
  <c r="C209" i="4" s="1"/>
  <c r="CE673" i="1"/>
  <c r="C188" i="4" s="1"/>
  <c r="CE639" i="1"/>
  <c r="CE558"/>
  <c r="C146" i="4" s="1"/>
  <c r="CE314" i="1"/>
  <c r="CE313" s="1"/>
  <c r="CE105"/>
  <c r="CE318"/>
  <c r="CE317" s="1"/>
  <c r="C85" i="4" s="1"/>
  <c r="CE610" i="1" l="1"/>
  <c r="C162" i="4" s="1"/>
  <c r="CE546" i="1"/>
  <c r="C143" i="4" s="1"/>
  <c r="CE752" i="1"/>
  <c r="C222" i="4" s="1"/>
  <c r="CE69" i="1"/>
  <c r="C22" i="4" s="1"/>
  <c r="CE36" i="1"/>
  <c r="C16" i="4" s="1"/>
  <c r="CE85" i="1"/>
  <c r="C26" i="4" s="1"/>
  <c r="CE372" i="1"/>
  <c r="C100" i="4" s="1"/>
  <c r="CE383" i="1"/>
  <c r="C102" i="4" s="1"/>
  <c r="CE709" i="1"/>
  <c r="C205" i="4" s="1"/>
  <c r="CE323" i="1"/>
  <c r="CE657"/>
  <c r="C180" i="4" s="1"/>
  <c r="CE581" i="1"/>
  <c r="C151" i="4" s="1"/>
  <c r="CE723" i="1"/>
  <c r="C213" i="4" s="1"/>
  <c r="C215"/>
  <c r="CE616" i="1"/>
  <c r="C165" i="4"/>
  <c r="CE452" i="1"/>
  <c r="C116" i="4" s="1"/>
  <c r="C119"/>
  <c r="CE410" i="1"/>
  <c r="C106" i="4" s="1"/>
  <c r="C107"/>
  <c r="CE784" i="1"/>
  <c r="C234" i="4" s="1"/>
  <c r="CE638" i="1"/>
  <c r="C173" i="4" s="1"/>
  <c r="C174"/>
  <c r="CE284" i="1"/>
  <c r="C76" i="4" s="1"/>
  <c r="C84"/>
  <c r="CE271" i="1"/>
  <c r="C72" i="4" s="1"/>
  <c r="CE8" i="1"/>
  <c r="CE685"/>
  <c r="C194" i="4" s="1"/>
  <c r="CE528" i="1"/>
  <c r="C140" i="4" s="1"/>
  <c r="CE476" i="1"/>
  <c r="C123" i="4" s="1"/>
  <c r="C124"/>
  <c r="CE364" i="1"/>
  <c r="CE250"/>
  <c r="C66" i="4" s="1"/>
  <c r="C67"/>
  <c r="CE245" i="1"/>
  <c r="C64" i="4" s="1"/>
  <c r="CE241" i="1"/>
  <c r="CE179"/>
  <c r="C46" i="4" s="1"/>
  <c r="CE170" i="1"/>
  <c r="C43" i="4" s="1"/>
  <c r="CE146" i="1"/>
  <c r="C39" i="4" s="1"/>
  <c r="C40"/>
  <c r="CE113" i="1"/>
  <c r="C30" i="4" s="1"/>
  <c r="CE104" i="1"/>
  <c r="C27" i="4" s="1"/>
  <c r="C28"/>
  <c r="CE81" i="1"/>
  <c r="C25" i="4" s="1"/>
  <c r="CE76" i="1"/>
  <c r="CE32"/>
  <c r="CE16"/>
  <c r="CE557"/>
  <c r="C145" i="4" s="1"/>
  <c r="CE722" i="1" l="1"/>
  <c r="C212" i="4" s="1"/>
  <c r="C7"/>
  <c r="C88"/>
  <c r="CE322" i="1"/>
  <c r="C87" i="4" s="1"/>
  <c r="CE601" i="1"/>
  <c r="C158" i="4" s="1"/>
  <c r="C164"/>
  <c r="CE637" i="1"/>
  <c r="C172" i="4" s="1"/>
  <c r="CE522" i="1"/>
  <c r="C138" i="4" s="1"/>
  <c r="C98"/>
  <c r="CE363" i="1"/>
  <c r="C63" i="4"/>
  <c r="CE216" i="1"/>
  <c r="C56" i="4" s="1"/>
  <c r="CE80" i="1"/>
  <c r="C24" i="4" s="1"/>
  <c r="C23"/>
  <c r="CE57" i="1"/>
  <c r="C19" i="4" s="1"/>
  <c r="C15"/>
  <c r="CE31" i="1"/>
  <c r="C14" i="4" s="1"/>
  <c r="CE15" i="1"/>
  <c r="C11" i="4"/>
  <c r="C97" l="1"/>
  <c r="CE321" i="1"/>
  <c r="C86" i="4" s="1"/>
  <c r="CE112" i="1"/>
  <c r="C29" i="4" s="1"/>
  <c r="C10"/>
  <c r="CE7" i="1"/>
  <c r="CC1"/>
  <c r="BZ1"/>
  <c r="BY1"/>
  <c r="BX1"/>
  <c r="BW1"/>
  <c r="BV1"/>
  <c r="BU1"/>
  <c r="BT1"/>
  <c r="BS1"/>
  <c r="BR1"/>
  <c r="BQ1"/>
  <c r="BP1"/>
  <c r="BO1"/>
  <c r="BN1"/>
  <c r="BM1"/>
  <c r="BL1"/>
  <c r="BK1"/>
  <c r="BJ1"/>
  <c r="C6" i="4" l="1"/>
  <c r="CE6" i="1"/>
  <c r="BG1"/>
  <c r="BF1"/>
  <c r="BE1"/>
  <c r="BH1"/>
  <c r="BD1"/>
  <c r="BC1"/>
  <c r="BB1"/>
  <c r="BA1"/>
  <c r="AZ1"/>
  <c r="AY1"/>
  <c r="AX1"/>
  <c r="AW1"/>
  <c r="AV1"/>
  <c r="AU1"/>
  <c r="AT1"/>
  <c r="AS1"/>
  <c r="AR1"/>
  <c r="AQ1"/>
  <c r="AP1"/>
  <c r="AO1"/>
  <c r="AN1"/>
  <c r="AM1"/>
  <c r="AL1"/>
  <c r="AK1"/>
  <c r="AJ1"/>
  <c r="AI1"/>
  <c r="AH1"/>
  <c r="AG1"/>
  <c r="AF1"/>
  <c r="AE1"/>
  <c r="C245" i="4" l="1"/>
  <c r="E120" i="3"/>
  <c r="E108"/>
  <c r="D102" i="5" s="1"/>
  <c r="E98" i="3"/>
  <c r="F87"/>
  <c r="E69"/>
  <c r="M69" s="1"/>
  <c r="D67" i="5" s="1"/>
  <c r="E61" i="3"/>
  <c r="M61" s="1"/>
  <c r="D59" i="5" s="1"/>
  <c r="AC1" i="1" l="1"/>
  <c r="AD1"/>
  <c r="BI1"/>
  <c r="CD1"/>
  <c r="AB1"/>
  <c r="AA1"/>
  <c r="Z1"/>
  <c r="Y1"/>
  <c r="X1"/>
  <c r="W1"/>
  <c r="V1"/>
  <c r="U1"/>
  <c r="T1"/>
  <c r="S1"/>
  <c r="R1"/>
  <c r="Q1"/>
  <c r="P1"/>
  <c r="O1"/>
  <c r="N1"/>
  <c r="M1"/>
  <c r="L1"/>
  <c r="K1"/>
  <c r="J1"/>
  <c r="I1"/>
  <c r="H1"/>
  <c r="G1"/>
  <c r="F1"/>
  <c r="E1"/>
  <c r="D1"/>
  <c r="E39" i="3" l="1"/>
  <c r="M39" s="1"/>
  <c r="D37" i="5" s="1"/>
  <c r="C1" i="1"/>
  <c r="CE1" s="1"/>
  <c r="E19" i="3" l="1"/>
  <c r="M19" s="1"/>
  <c r="D18" i="5" s="1"/>
  <c r="E80" i="3"/>
  <c r="M80" s="1"/>
  <c r="D78" i="5" s="1"/>
  <c r="E77" i="3"/>
  <c r="M77" s="1"/>
  <c r="D75" i="5" s="1"/>
  <c r="E76" i="3"/>
  <c r="M76" s="1"/>
  <c r="D74" i="5" s="1"/>
  <c r="E75" i="3"/>
  <c r="M75" s="1"/>
  <c r="D73" i="5" s="1"/>
  <c r="E74" i="3"/>
  <c r="M74" s="1"/>
  <c r="D72" i="5" s="1"/>
  <c r="E54" i="3"/>
  <c r="M54" s="1"/>
  <c r="D52" i="5" s="1"/>
  <c r="E52" i="3"/>
  <c r="M52" s="1"/>
  <c r="D50" i="5" s="1"/>
  <c r="E45" i="3"/>
  <c r="M45" s="1"/>
  <c r="D43" i="5" s="1"/>
  <c r="E38" i="3"/>
  <c r="M38" s="1"/>
  <c r="D36" i="5" s="1"/>
  <c r="E73" i="3" l="1"/>
  <c r="M73" s="1"/>
  <c r="D71" i="5" s="1"/>
  <c r="E71" s="1"/>
  <c r="E40" i="3"/>
  <c r="M40" s="1"/>
  <c r="D38" i="5" s="1"/>
  <c r="E60" i="3"/>
  <c r="M60" s="1"/>
  <c r="D58" i="5" s="1"/>
  <c r="E56" i="3"/>
  <c r="M56" s="1"/>
  <c r="D54" i="5" s="1"/>
  <c r="E22" i="3"/>
  <c r="M22" s="1"/>
  <c r="D21" i="5" s="1"/>
  <c r="E49" i="3"/>
  <c r="M49" s="1"/>
  <c r="D47" i="5" s="1"/>
  <c r="E58" i="3"/>
  <c r="M58" s="1"/>
  <c r="D56" i="5" s="1"/>
  <c r="E59" i="3"/>
  <c r="M59" s="1"/>
  <c r="D57" i="5" s="1"/>
  <c r="E50" i="3"/>
  <c r="M50" s="1"/>
  <c r="D48" i="5" s="1"/>
  <c r="E53" i="3"/>
  <c r="M53" s="1"/>
  <c r="D51" i="5" s="1"/>
  <c r="E9" i="3"/>
  <c r="M9" s="1"/>
  <c r="D8" i="5" s="1"/>
  <c r="E55" i="3"/>
  <c r="M55" s="1"/>
  <c r="D53" i="5" s="1"/>
  <c r="E48" i="3"/>
  <c r="M48" s="1"/>
  <c r="D46" i="5" s="1"/>
  <c r="E32" i="3"/>
  <c r="M32" s="1"/>
  <c r="D31" i="5" s="1"/>
  <c r="E41" i="3"/>
  <c r="M41" s="1"/>
  <c r="D39" i="5" s="1"/>
  <c r="E51" i="3"/>
  <c r="M51" s="1"/>
  <c r="D49" i="5" s="1"/>
  <c r="E37" i="3" l="1"/>
  <c r="M37" s="1"/>
  <c r="D35" i="5" s="1"/>
  <c r="E35" s="1"/>
  <c r="E47" i="3"/>
  <c r="M47" s="1"/>
  <c r="D45" i="5" s="1"/>
  <c r="E45" s="1"/>
  <c r="E57" i="3"/>
  <c r="M57" s="1"/>
  <c r="D55" i="5" s="1"/>
  <c r="E55" s="1"/>
  <c r="G73" i="3"/>
  <c r="E17"/>
  <c r="M17" s="1"/>
  <c r="D16" i="5" s="1"/>
  <c r="E30" i="3"/>
  <c r="M30" s="1"/>
  <c r="D29" i="5" s="1"/>
  <c r="E29" i="3"/>
  <c r="M29" s="1"/>
  <c r="D28" i="5" s="1"/>
  <c r="E10" i="3"/>
  <c r="M10" s="1"/>
  <c r="D9" i="5" s="1"/>
  <c r="E15" i="3"/>
  <c r="M15" s="1"/>
  <c r="D14" i="5" s="1"/>
  <c r="E34" i="3"/>
  <c r="M34" s="1"/>
  <c r="D33" i="5" s="1"/>
  <c r="E35" i="3"/>
  <c r="M35" s="1"/>
  <c r="D34" i="5" s="1"/>
  <c r="E25" i="3"/>
  <c r="M25" s="1"/>
  <c r="D24" i="5" s="1"/>
  <c r="E13" i="3"/>
  <c r="M13" s="1"/>
  <c r="D12" i="5" s="1"/>
  <c r="E23" i="3"/>
  <c r="M23" s="1"/>
  <c r="D22" i="5" s="1"/>
  <c r="E27" i="3"/>
  <c r="M27" s="1"/>
  <c r="D26" i="5" s="1"/>
  <c r="E18" i="3"/>
  <c r="M18" s="1"/>
  <c r="D17" i="5" s="1"/>
  <c r="E31" i="3"/>
  <c r="M31" s="1"/>
  <c r="D30" i="5" s="1"/>
  <c r="E24" i="3"/>
  <c r="M24" s="1"/>
  <c r="D23" i="5" s="1"/>
  <c r="E21" i="3"/>
  <c r="M21" s="1"/>
  <c r="D20" i="5" s="1"/>
  <c r="E20" i="3"/>
  <c r="M20" s="1"/>
  <c r="D19" i="5" s="1"/>
  <c r="G37" i="3" l="1"/>
  <c r="G57"/>
  <c r="G47"/>
  <c r="E16"/>
  <c r="M16" s="1"/>
  <c r="D15" i="5" s="1"/>
  <c r="E12" i="3"/>
  <c r="M12" s="1"/>
  <c r="D11" i="5" s="1"/>
  <c r="E33" i="3"/>
  <c r="M33" s="1"/>
  <c r="D32" i="5" s="1"/>
  <c r="E28" i="3"/>
  <c r="M28" s="1"/>
  <c r="D27" i="5" s="1"/>
  <c r="E15" l="1"/>
  <c r="E26" i="3"/>
  <c r="M26" s="1"/>
  <c r="D25" i="5" s="1"/>
  <c r="E25" s="1"/>
  <c r="G16" i="3"/>
  <c r="E11"/>
  <c r="E8" l="1"/>
  <c r="M8" s="1"/>
  <c r="D7" i="5" s="1"/>
  <c r="M11" i="3"/>
  <c r="D10" i="5" s="1"/>
  <c r="G26" i="3"/>
  <c r="CF1" i="1"/>
  <c r="G8" i="3" l="1"/>
  <c r="E7"/>
  <c r="M7" s="1"/>
  <c r="D6" i="5"/>
  <c r="E111" s="1"/>
  <c r="G108" i="3"/>
  <c r="G98" l="1"/>
  <c r="G120"/>
  <c r="G7"/>
  <c r="D245" i="4" s="1"/>
  <c r="E102" i="5"/>
  <c r="E94"/>
  <c r="E6" l="1"/>
</calcChain>
</file>

<file path=xl/sharedStrings.xml><?xml version="1.0" encoding="utf-8"?>
<sst xmlns="http://schemas.openxmlformats.org/spreadsheetml/2006/main" count="1863" uniqueCount="1358">
  <si>
    <t>OBJETO DE GASTO
TIPO DE GAST0</t>
  </si>
  <si>
    <t>NOMBRE</t>
  </si>
  <si>
    <t>IMPORTE TOTAL</t>
  </si>
  <si>
    <t>TOTAL</t>
  </si>
  <si>
    <t>1111-1</t>
  </si>
  <si>
    <t>1131-1</t>
  </si>
  <si>
    <t>1131-2</t>
  </si>
  <si>
    <t>1211-1</t>
  </si>
  <si>
    <t>1211-2</t>
  </si>
  <si>
    <t>1221-1</t>
  </si>
  <si>
    <t>1221-2</t>
  </si>
  <si>
    <t>1222-1</t>
  </si>
  <si>
    <t>1222-2</t>
  </si>
  <si>
    <t>1231-1</t>
  </si>
  <si>
    <t>1231-2</t>
  </si>
  <si>
    <t>1311-1</t>
  </si>
  <si>
    <t>1311-2</t>
  </si>
  <si>
    <t>1321-1</t>
  </si>
  <si>
    <t>1321-2</t>
  </si>
  <si>
    <t>1322-1</t>
  </si>
  <si>
    <t>1322-2</t>
  </si>
  <si>
    <t>1323-1</t>
  </si>
  <si>
    <t>1323-2</t>
  </si>
  <si>
    <t>1331-1</t>
  </si>
  <si>
    <t>1331-2</t>
  </si>
  <si>
    <t>1341-1</t>
  </si>
  <si>
    <t>1341-2</t>
  </si>
  <si>
    <t>1349-1</t>
  </si>
  <si>
    <t>1349-2</t>
  </si>
  <si>
    <t>1412-1</t>
  </si>
  <si>
    <t>1412-2</t>
  </si>
  <si>
    <t>1414-1</t>
  </si>
  <si>
    <t>1414-2</t>
  </si>
  <si>
    <t>1422-1</t>
  </si>
  <si>
    <t>1422-2</t>
  </si>
  <si>
    <t>1431-1</t>
  </si>
  <si>
    <t>1431-2</t>
  </si>
  <si>
    <t>1432-1</t>
  </si>
  <si>
    <t>1432-2</t>
  </si>
  <si>
    <t>1441-1</t>
  </si>
  <si>
    <t>1441-2</t>
  </si>
  <si>
    <t>1531-1</t>
  </si>
  <si>
    <t>1531-2</t>
  </si>
  <si>
    <t>1592-1</t>
  </si>
  <si>
    <t>1592-2</t>
  </si>
  <si>
    <t>1593-1</t>
  </si>
  <si>
    <t>1593-2</t>
  </si>
  <si>
    <t>1596-1</t>
  </si>
  <si>
    <t>1596-2</t>
  </si>
  <si>
    <t>1597-1</t>
  </si>
  <si>
    <t>1597-2</t>
  </si>
  <si>
    <t>1598-1</t>
  </si>
  <si>
    <t>1598-2</t>
  </si>
  <si>
    <t>1711-1</t>
  </si>
  <si>
    <t>1711-2</t>
  </si>
  <si>
    <t>1712-1</t>
  </si>
  <si>
    <t>1712-2</t>
  </si>
  <si>
    <t>2111-1</t>
  </si>
  <si>
    <t>2111-2</t>
  </si>
  <si>
    <t>2121-1</t>
  </si>
  <si>
    <t>2121-2</t>
  </si>
  <si>
    <t>2131-1</t>
  </si>
  <si>
    <t>2131-2</t>
  </si>
  <si>
    <t>2141-1</t>
  </si>
  <si>
    <t>2141-2</t>
  </si>
  <si>
    <t>2151-1</t>
  </si>
  <si>
    <t>2151-2</t>
  </si>
  <si>
    <t>2161-1</t>
  </si>
  <si>
    <t>2161-2</t>
  </si>
  <si>
    <t>2181-1</t>
  </si>
  <si>
    <t>2181-2</t>
  </si>
  <si>
    <t>2211-1</t>
  </si>
  <si>
    <t>2211-2</t>
  </si>
  <si>
    <t>2212-1</t>
  </si>
  <si>
    <t>2212-2</t>
  </si>
  <si>
    <t>2213-1</t>
  </si>
  <si>
    <t>2213-2</t>
  </si>
  <si>
    <t>2214-1</t>
  </si>
  <si>
    <t>2214-2</t>
  </si>
  <si>
    <t>2215-1</t>
  </si>
  <si>
    <t>2215-2</t>
  </si>
  <si>
    <t>2221-1</t>
  </si>
  <si>
    <t>2221-2</t>
  </si>
  <si>
    <t>2231-1</t>
  </si>
  <si>
    <t>2231-2</t>
  </si>
  <si>
    <t>2411-1</t>
  </si>
  <si>
    <t>2411-2</t>
  </si>
  <si>
    <t>2421-1</t>
  </si>
  <si>
    <t>2421-2</t>
  </si>
  <si>
    <t>2431-1</t>
  </si>
  <si>
    <t>2431-2</t>
  </si>
  <si>
    <t>2441-1</t>
  </si>
  <si>
    <t>2441-2</t>
  </si>
  <si>
    <t>2451-1</t>
  </si>
  <si>
    <t>2451-2</t>
  </si>
  <si>
    <t>2461-1</t>
  </si>
  <si>
    <t>2461-2</t>
  </si>
  <si>
    <t>2471-1</t>
  </si>
  <si>
    <t>2471-2</t>
  </si>
  <si>
    <t>2481-1</t>
  </si>
  <si>
    <t>2481-2</t>
  </si>
  <si>
    <t>2491-1</t>
  </si>
  <si>
    <t>2491-2</t>
  </si>
  <si>
    <t>2511-1</t>
  </si>
  <si>
    <t>2511-2</t>
  </si>
  <si>
    <t>2521-1</t>
  </si>
  <si>
    <t>2521-2</t>
  </si>
  <si>
    <t>2531-1</t>
  </si>
  <si>
    <t>2531-2</t>
  </si>
  <si>
    <t>2541-1</t>
  </si>
  <si>
    <t>2541-2</t>
  </si>
  <si>
    <t>2551-1</t>
  </si>
  <si>
    <t>2551-2</t>
  </si>
  <si>
    <t>2561-1</t>
  </si>
  <si>
    <t>2561-2</t>
  </si>
  <si>
    <t>2591-1</t>
  </si>
  <si>
    <t>2591-2</t>
  </si>
  <si>
    <t>2611-1</t>
  </si>
  <si>
    <t>2611-2</t>
  </si>
  <si>
    <t>2711-1</t>
  </si>
  <si>
    <t>2711-2</t>
  </si>
  <si>
    <t>2721-1</t>
  </si>
  <si>
    <t>2721-2</t>
  </si>
  <si>
    <t>2731-1</t>
  </si>
  <si>
    <t>2731-2</t>
  </si>
  <si>
    <t>2741-1</t>
  </si>
  <si>
    <t>2741-2</t>
  </si>
  <si>
    <t>2751-1</t>
  </si>
  <si>
    <t>2751-2</t>
  </si>
  <si>
    <t>2811-1</t>
  </si>
  <si>
    <t>2811-2</t>
  </si>
  <si>
    <t>2821-1</t>
  </si>
  <si>
    <t>2821-2</t>
  </si>
  <si>
    <t>2831-1</t>
  </si>
  <si>
    <t>2831-2</t>
  </si>
  <si>
    <t>2911-1</t>
  </si>
  <si>
    <t>2911-2</t>
  </si>
  <si>
    <t>2921-1</t>
  </si>
  <si>
    <t>2921-2</t>
  </si>
  <si>
    <t>2931-1</t>
  </si>
  <si>
    <t>2931-2</t>
  </si>
  <si>
    <t>2941-1</t>
  </si>
  <si>
    <t>2941-2</t>
  </si>
  <si>
    <t>2951-1</t>
  </si>
  <si>
    <t>2951-2</t>
  </si>
  <si>
    <t>2961-1</t>
  </si>
  <si>
    <t>2961-2</t>
  </si>
  <si>
    <t>2971-1</t>
  </si>
  <si>
    <t>2971-2</t>
  </si>
  <si>
    <t>2981-1</t>
  </si>
  <si>
    <t>2981-2</t>
  </si>
  <si>
    <t>2991-1</t>
  </si>
  <si>
    <t>2991-2</t>
  </si>
  <si>
    <t>3111-1</t>
  </si>
  <si>
    <t>3111-2</t>
  </si>
  <si>
    <t>3121-1</t>
  </si>
  <si>
    <t>3121-2</t>
  </si>
  <si>
    <t>3131-1</t>
  </si>
  <si>
    <t>3131-2</t>
  </si>
  <si>
    <t>3141-1</t>
  </si>
  <si>
    <t>3141-2</t>
  </si>
  <si>
    <t>3151-1</t>
  </si>
  <si>
    <t>3151-2</t>
  </si>
  <si>
    <t>SERVICIOS DE TELECOMUNICACIONES Y SATÉLITES</t>
  </si>
  <si>
    <t>3161-1</t>
  </si>
  <si>
    <t>3161-2</t>
  </si>
  <si>
    <t>3163-1</t>
  </si>
  <si>
    <t>3163-2</t>
  </si>
  <si>
    <t>SERVICIOS DE ACCESO DE INTERNET, REDES Y PROCESAMIENTO DE INFORMACIÓN</t>
  </si>
  <si>
    <t>3171-1</t>
  </si>
  <si>
    <t>3171-2</t>
  </si>
  <si>
    <t>SERVICIOS POSTALES Y TELEGRÁFICOS</t>
  </si>
  <si>
    <t>3181-1</t>
  </si>
  <si>
    <t>3181-2</t>
  </si>
  <si>
    <t>3182-1</t>
  </si>
  <si>
    <t>3182-2</t>
  </si>
  <si>
    <t>3191-1</t>
  </si>
  <si>
    <t>3191-2</t>
  </si>
  <si>
    <t>3211-1</t>
  </si>
  <si>
    <t>3211-2</t>
  </si>
  <si>
    <t>3221-1</t>
  </si>
  <si>
    <t>3221-2</t>
  </si>
  <si>
    <t>3231-1</t>
  </si>
  <si>
    <t>3231-2</t>
  </si>
  <si>
    <t>3232-1</t>
  </si>
  <si>
    <t>3232-2</t>
  </si>
  <si>
    <t>3241-1</t>
  </si>
  <si>
    <t>3241-2</t>
  </si>
  <si>
    <t>3251-1</t>
  </si>
  <si>
    <t>3251-2</t>
  </si>
  <si>
    <t>3252-1</t>
  </si>
  <si>
    <t>3252-2</t>
  </si>
  <si>
    <t>3253-1</t>
  </si>
  <si>
    <t>3253-2</t>
  </si>
  <si>
    <t>3254-1</t>
  </si>
  <si>
    <t>3254-2</t>
  </si>
  <si>
    <t>3255-1</t>
  </si>
  <si>
    <t>3255-2</t>
  </si>
  <si>
    <t>3261-1</t>
  </si>
  <si>
    <t>3261-2</t>
  </si>
  <si>
    <t>3281-1</t>
  </si>
  <si>
    <t>3291-1</t>
  </si>
  <si>
    <t>3291-2</t>
  </si>
  <si>
    <t>3315-1</t>
  </si>
  <si>
    <t>3315-2</t>
  </si>
  <si>
    <t>3321-1</t>
  </si>
  <si>
    <t>3321-2</t>
  </si>
  <si>
    <t>3331-1</t>
  </si>
  <si>
    <t>3331-2</t>
  </si>
  <si>
    <t>3341-1</t>
  </si>
  <si>
    <t>3341-2</t>
  </si>
  <si>
    <t>3351-1</t>
  </si>
  <si>
    <t>3351-2</t>
  </si>
  <si>
    <t>3361-1</t>
  </si>
  <si>
    <t>3361-2</t>
  </si>
  <si>
    <t>SERVICIOS DE PROTECCIÓN Y SEGURIDAD</t>
  </si>
  <si>
    <t>3371-1</t>
  </si>
  <si>
    <t>3371-2</t>
  </si>
  <si>
    <t>3381-1</t>
  </si>
  <si>
    <t>3381-2</t>
  </si>
  <si>
    <t>3391-1</t>
  </si>
  <si>
    <t>3391-2</t>
  </si>
  <si>
    <t>3392-1</t>
  </si>
  <si>
    <t>3392-2</t>
  </si>
  <si>
    <t>SERVICIOS FINANCIEROS, BANCARIOS Y COMERCIALES</t>
  </si>
  <si>
    <t>SERVICIOS FINANCIEROS Y BANCARIOS</t>
  </si>
  <si>
    <t>3411-1</t>
  </si>
  <si>
    <t>3411-2</t>
  </si>
  <si>
    <t>3419-1</t>
  </si>
  <si>
    <t>3419-2</t>
  </si>
  <si>
    <t>SERVICIOS DE COBRANZA, INVESTIGACIÓN CREDITICIA Y SIMILAR</t>
  </si>
  <si>
    <t>3421-1</t>
  </si>
  <si>
    <t>3421-2</t>
  </si>
  <si>
    <t>SERVICIOS DE RECAUDACIÓN, TRASLADO Y CUSTODIA DE VALORES</t>
  </si>
  <si>
    <t>3431-1</t>
  </si>
  <si>
    <t>3431-2</t>
  </si>
  <si>
    <t>SEGURO DE BIENES PATRIMONIALES</t>
  </si>
  <si>
    <t>3451-1</t>
  </si>
  <si>
    <t>3451-2</t>
  </si>
  <si>
    <t>3471-1</t>
  </si>
  <si>
    <t>3471-2</t>
  </si>
  <si>
    <t>3511-1</t>
  </si>
  <si>
    <t>3511-2</t>
  </si>
  <si>
    <t>3512-1</t>
  </si>
  <si>
    <t>3512-2</t>
  </si>
  <si>
    <t>INSTALACIÓN, REPARACIÓN Y MANTENIMIENTO DE MOBILIARIO Y EQUIPO DE ADMINISTRACIÓN, EDUCACIONAL Y RECR</t>
  </si>
  <si>
    <t>3521-1</t>
  </si>
  <si>
    <t>3521-2</t>
  </si>
  <si>
    <t>3531-1</t>
  </si>
  <si>
    <t>3531-2</t>
  </si>
  <si>
    <t>INSTALACIÓN, REPARACIÓN Y MANTENIMIENTO DE EQUIPO E INSTRUMENTAL MÉDICO Y DE LABORATORIO</t>
  </si>
  <si>
    <t>3541-1</t>
  </si>
  <si>
    <t>3541-2</t>
  </si>
  <si>
    <t>3551-1</t>
  </si>
  <si>
    <t>3551-2</t>
  </si>
  <si>
    <t>3561-1</t>
  </si>
  <si>
    <t>3561-2</t>
  </si>
  <si>
    <t>3571-1</t>
  </si>
  <si>
    <t>3571-2</t>
  </si>
  <si>
    <t>SERVICIOS DE LIMPIEZA Y MANEJO DE DESECHOS</t>
  </si>
  <si>
    <t>3581-1</t>
  </si>
  <si>
    <t>3581-2</t>
  </si>
  <si>
    <t>3591-1</t>
  </si>
  <si>
    <t>3591-2</t>
  </si>
  <si>
    <t>3600</t>
  </si>
  <si>
    <t>3611-1</t>
  </si>
  <si>
    <t>3622-1</t>
  </si>
  <si>
    <t>SERVICIO DE CREACIÓN Y DIFUSIÓN DE CONTENIDO EXCLUSIVAMENTE A TRAVÉS DE INTERNET</t>
  </si>
  <si>
    <t>3661-1</t>
  </si>
  <si>
    <t>OTROS SERVICIOS DE INFORMACIÓN</t>
  </si>
  <si>
    <t>3691-1</t>
  </si>
  <si>
    <t>PASAJES AÉREOS</t>
  </si>
  <si>
    <t>3711-1</t>
  </si>
  <si>
    <t>3712-1</t>
  </si>
  <si>
    <t>3721-1</t>
  </si>
  <si>
    <t>3721-2</t>
  </si>
  <si>
    <t>3722-1</t>
  </si>
  <si>
    <t>3722-2</t>
  </si>
  <si>
    <t>3723-1</t>
  </si>
  <si>
    <t>3723-2</t>
  </si>
  <si>
    <t>PASAJES MARÍTIMOS, LACUSTRES Y FLUVIALES</t>
  </si>
  <si>
    <t>3731-1</t>
  </si>
  <si>
    <t>3732-1</t>
  </si>
  <si>
    <t>3733-1</t>
  </si>
  <si>
    <t>3741-1</t>
  </si>
  <si>
    <t>3741-2</t>
  </si>
  <si>
    <t>3751-1</t>
  </si>
  <si>
    <t>3751-2</t>
  </si>
  <si>
    <t>3752-1</t>
  </si>
  <si>
    <t>3752-2</t>
  </si>
  <si>
    <t>3761-1</t>
  </si>
  <si>
    <t>3761-2</t>
  </si>
  <si>
    <t>3814-1</t>
  </si>
  <si>
    <t>3814-2</t>
  </si>
  <si>
    <t>3815-1</t>
  </si>
  <si>
    <t>3821-1</t>
  </si>
  <si>
    <t>3821-2</t>
  </si>
  <si>
    <t>3822-1</t>
  </si>
  <si>
    <t>3822-2</t>
  </si>
  <si>
    <t>3831-1</t>
  </si>
  <si>
    <t>3831-2</t>
  </si>
  <si>
    <t>3841-1</t>
  </si>
  <si>
    <t>3841-2</t>
  </si>
  <si>
    <t>3853-1</t>
  </si>
  <si>
    <t>3853-2</t>
  </si>
  <si>
    <t>3911-1</t>
  </si>
  <si>
    <t>3911-2</t>
  </si>
  <si>
    <t>3921-1</t>
  </si>
  <si>
    <t>IMPUESTOS Y DERECHOS DE IMPORTACIÓN</t>
  </si>
  <si>
    <t>3931-1</t>
  </si>
  <si>
    <t>3942-1</t>
  </si>
  <si>
    <t>PENAS, MULTAS, ACCESORIOS Y ACTUALIZACIONES</t>
  </si>
  <si>
    <t>3951-1</t>
  </si>
  <si>
    <t>3951-2</t>
  </si>
  <si>
    <t>OTROS GASTOS POR RESPONSABILIDADES</t>
  </si>
  <si>
    <t>3961-1</t>
  </si>
  <si>
    <t>3961-2</t>
  </si>
  <si>
    <t>TRANSFERENCIAS, ASIGNACIONES, SUBSIDIOS Y OTRAS AYUDAS</t>
  </si>
  <si>
    <t>4100</t>
  </si>
  <si>
    <t>TRANSFERENCIAS INTERNAS Y ASIGNACIONES AL SECTOR PÚBLICO</t>
  </si>
  <si>
    <t>TRANSFERENCIAS INTERNAS OTORGADAS A ENTIDADES PARAESTATALES EMPRESARIALES Y NO FINANCIERAS</t>
  </si>
  <si>
    <t>4161-1</t>
  </si>
  <si>
    <t>4200</t>
  </si>
  <si>
    <t>TRANSFERENCIAS AL RESTO DEL SECTOR PUBLICO</t>
  </si>
  <si>
    <t>4240</t>
  </si>
  <si>
    <t>TRANSFERENCIAS OTORGADAS A ENTIDADES FEDERATIVAS Y MUNICIPIOS</t>
  </si>
  <si>
    <t>4242-1</t>
  </si>
  <si>
    <t>4243-1</t>
  </si>
  <si>
    <t>4300</t>
  </si>
  <si>
    <t>SUBSIDIOS Y SUBVENCIONES</t>
  </si>
  <si>
    <t>OTROS SUBSIDIOS</t>
  </si>
  <si>
    <t>4391-1</t>
  </si>
  <si>
    <t>4411-1</t>
  </si>
  <si>
    <t>4412-1</t>
  </si>
  <si>
    <t>4421-1</t>
  </si>
  <si>
    <t>4431-1</t>
  </si>
  <si>
    <t>4451-1</t>
  </si>
  <si>
    <t>4481-1</t>
  </si>
  <si>
    <t>DONATIVOS</t>
  </si>
  <si>
    <t>4811-1</t>
  </si>
  <si>
    <t>5111-2</t>
  </si>
  <si>
    <t>5112-2</t>
  </si>
  <si>
    <t>5121-2</t>
  </si>
  <si>
    <t>5131-2</t>
  </si>
  <si>
    <t>OBJETOS DE VALOR</t>
  </si>
  <si>
    <t>5141-2</t>
  </si>
  <si>
    <t>5151-2</t>
  </si>
  <si>
    <t>OTROS MOBILIARIOS Y EQUIPOS DE ADMINISTRACIÓN</t>
  </si>
  <si>
    <t>5192-2</t>
  </si>
  <si>
    <t>5211-2</t>
  </si>
  <si>
    <t>APARATOS DEPORTIVOS</t>
  </si>
  <si>
    <t>5221-2</t>
  </si>
  <si>
    <t>5231-2</t>
  </si>
  <si>
    <t>OTRO MOBILIARIO Y EQUIPO EDUCACIONAL Y RECREATIVO</t>
  </si>
  <si>
    <t>5291-2</t>
  </si>
  <si>
    <t>EQUIPO E INSTRUMENTAL MEDICO Y DE LABORATORIO</t>
  </si>
  <si>
    <t>EQUIPO MÉDICO Y DE LABORATORIO</t>
  </si>
  <si>
    <t>5311-2</t>
  </si>
  <si>
    <t>INSTRUMENTAL MÉDICO Y DE LABORATORIO</t>
  </si>
  <si>
    <t>5321-2</t>
  </si>
  <si>
    <t>5411-2</t>
  </si>
  <si>
    <t>CARROCERÍAS Y REMOLQUES</t>
  </si>
  <si>
    <t>5421-2</t>
  </si>
  <si>
    <t>5491-2</t>
  </si>
  <si>
    <t>EQUIPO DE DEFENSA Y SEGURIDAD</t>
  </si>
  <si>
    <t>5511-2</t>
  </si>
  <si>
    <t>MAQUINARIA Y EQUIPO AGROPECUARIO</t>
  </si>
  <si>
    <t>5611-2</t>
  </si>
  <si>
    <t>MAQUINARIA Y EQUIPO INDUSTRIAL</t>
  </si>
  <si>
    <t>5621-2</t>
  </si>
  <si>
    <t>MAQUINARIA Y EQUIPO DE CONSTRUCCIÓN</t>
  </si>
  <si>
    <t>5631-2</t>
  </si>
  <si>
    <t>SISTEMAS DE AIRE ACONDICIONADO, CALEFACCIÓN Y DE REFRIGERACIÓN INDUSTRIAL Y COMERCIAL</t>
  </si>
  <si>
    <t>5641-2</t>
  </si>
  <si>
    <t>5651-2</t>
  </si>
  <si>
    <t>EQUIPOS DE GENERACIÓN ELÉCTRICA, APARATOS Y ACCESORIOS ELÉCTRICOS</t>
  </si>
  <si>
    <t>5661-2</t>
  </si>
  <si>
    <t>5671-2</t>
  </si>
  <si>
    <t>5672-2</t>
  </si>
  <si>
    <t>5691-2</t>
  </si>
  <si>
    <t>5700</t>
  </si>
  <si>
    <t>ACTIVOS BIOLÓGICOS</t>
  </si>
  <si>
    <t>ARBOLES Y PLANTAS</t>
  </si>
  <si>
    <t>5781-2</t>
  </si>
  <si>
    <t>BIENES INMUEBLES</t>
  </si>
  <si>
    <t>TERRENOS</t>
  </si>
  <si>
    <t>5811-2</t>
  </si>
  <si>
    <t>EDIFICIOS NO RESIDENCIALES</t>
  </si>
  <si>
    <t>5831-2</t>
  </si>
  <si>
    <t>OTROS BIENES INMUEBLES</t>
  </si>
  <si>
    <t>5891-2</t>
  </si>
  <si>
    <t>5892-2</t>
  </si>
  <si>
    <t>ACTIVOS INTANGIBLES</t>
  </si>
  <si>
    <t>SOFTWARE</t>
  </si>
  <si>
    <t>5911-2</t>
  </si>
  <si>
    <t>DERECHOS</t>
  </si>
  <si>
    <t>5942-2</t>
  </si>
  <si>
    <t>INVERSIÓN PÚBLICA</t>
  </si>
  <si>
    <t>6111-2</t>
  </si>
  <si>
    <t>6121-2</t>
  </si>
  <si>
    <t>6122-2</t>
  </si>
  <si>
    <t>6123-2</t>
  </si>
  <si>
    <t>6131-2</t>
  </si>
  <si>
    <t>6141-2</t>
  </si>
  <si>
    <t>6151-2</t>
  </si>
  <si>
    <t>6161-2</t>
  </si>
  <si>
    <t>6171-2</t>
  </si>
  <si>
    <t>6191-2</t>
  </si>
  <si>
    <t>6211-2</t>
  </si>
  <si>
    <t>6221-2</t>
  </si>
  <si>
    <t>6231-2</t>
  </si>
  <si>
    <t>6241-2</t>
  </si>
  <si>
    <t>6251-2</t>
  </si>
  <si>
    <t>6261-2</t>
  </si>
  <si>
    <t>6271-2</t>
  </si>
  <si>
    <t>6291-2</t>
  </si>
  <si>
    <t>6311-2</t>
  </si>
  <si>
    <t>6321-2</t>
  </si>
  <si>
    <t>AMORTIZACION DE LA DEUDA PUBLICA</t>
  </si>
  <si>
    <t>AMORTIZACIÓN DE LA DEUDA INTERNA CON INSTITUCIONES DE CRÉDITO</t>
  </si>
  <si>
    <t>9111 -3</t>
  </si>
  <si>
    <t>INTERESES DE LA DEUDA PUBLICA</t>
  </si>
  <si>
    <t>INTERESES DE LA DEUDA INTERNA CON INSTITUCIONES DE CRÉDITO</t>
  </si>
  <si>
    <t>9211-3</t>
  </si>
  <si>
    <t>COMISIONES DE LA DEUDA PUBLICA</t>
  </si>
  <si>
    <t>COMISIONES DE LA DEUDA PÚBLICA INTERNA</t>
  </si>
  <si>
    <t>9311-3</t>
  </si>
  <si>
    <t>9400</t>
  </si>
  <si>
    <t>GASTOS DE LA DEUDA PÚBLICA</t>
  </si>
  <si>
    <t>GASTOS DE LA DEUDA PÚBLICA INTERNA</t>
  </si>
  <si>
    <t>9411-3</t>
  </si>
  <si>
    <t>ADEUDOS DE EJERCICIOS FISCALES ANTERIORES (ADEFAS)</t>
  </si>
  <si>
    <t>ADEFAS</t>
  </si>
  <si>
    <t>9911-3</t>
  </si>
  <si>
    <t>1594</t>
  </si>
  <si>
    <t>1594-1</t>
  </si>
  <si>
    <t>1594-2</t>
  </si>
  <si>
    <t>2170</t>
  </si>
  <si>
    <t>2172</t>
  </si>
  <si>
    <t>2172-1</t>
  </si>
  <si>
    <t>2173-1</t>
  </si>
  <si>
    <t>2300</t>
  </si>
  <si>
    <t>2330</t>
  </si>
  <si>
    <t>2331</t>
  </si>
  <si>
    <t>2331-1</t>
  </si>
  <si>
    <t>2370</t>
  </si>
  <si>
    <t>2371</t>
  </si>
  <si>
    <t>2371-1</t>
  </si>
  <si>
    <t>2371-2</t>
  </si>
  <si>
    <t>2331-2</t>
  </si>
  <si>
    <t>3112</t>
  </si>
  <si>
    <t>3112-1</t>
  </si>
  <si>
    <t>3112-2</t>
  </si>
  <si>
    <t>3316</t>
  </si>
  <si>
    <t>3316-1</t>
  </si>
  <si>
    <t>3316-2</t>
  </si>
  <si>
    <t>3412-1</t>
  </si>
  <si>
    <t>3412-2</t>
  </si>
  <si>
    <t>3440</t>
  </si>
  <si>
    <t>3441-1</t>
  </si>
  <si>
    <t>3441-2</t>
  </si>
  <si>
    <t>SEGUROS DE RESPONSABILIDAD PATRIMONIAL Y FIANZAS</t>
  </si>
  <si>
    <t>3923</t>
  </si>
  <si>
    <t>3923-1</t>
  </si>
  <si>
    <t>4244-1</t>
  </si>
  <si>
    <t>4392-1</t>
  </si>
  <si>
    <t>4393-1</t>
  </si>
  <si>
    <t>4394-1</t>
  </si>
  <si>
    <t>X 1</t>
  </si>
  <si>
    <t>X 2</t>
  </si>
  <si>
    <t>X 3</t>
  </si>
  <si>
    <t>X 4</t>
  </si>
  <si>
    <t>X 5</t>
  </si>
  <si>
    <t>X 6</t>
  </si>
  <si>
    <t>X 7</t>
  </si>
  <si>
    <t>X 8</t>
  </si>
  <si>
    <t>X 9</t>
  </si>
  <si>
    <t>X 10</t>
  </si>
  <si>
    <t>X 11</t>
  </si>
  <si>
    <t>X 12</t>
  </si>
  <si>
    <t>X 13</t>
  </si>
  <si>
    <t>X 14</t>
  </si>
  <si>
    <t>X 15</t>
  </si>
  <si>
    <t>X 16</t>
  </si>
  <si>
    <t>X 17</t>
  </si>
  <si>
    <t>X 18</t>
  </si>
  <si>
    <t>X 19</t>
  </si>
  <si>
    <t>X 20</t>
  </si>
  <si>
    <t>X 21</t>
  </si>
  <si>
    <t>X 22</t>
  </si>
  <si>
    <t>X 23</t>
  </si>
  <si>
    <t>X 24</t>
  </si>
  <si>
    <t>X 25</t>
  </si>
  <si>
    <t>X 26</t>
  </si>
  <si>
    <t>X 27</t>
  </si>
  <si>
    <t>X 28</t>
  </si>
  <si>
    <t>X 29</t>
  </si>
  <si>
    <t>X 30</t>
  </si>
  <si>
    <t>Formatos del Proyecto del Presupuesto de Egresos Armonizado:</t>
  </si>
  <si>
    <t>Municipio de _____________ Zacatecas</t>
  </si>
  <si>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</si>
  <si>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</si>
  <si>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</si>
  <si>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</si>
  <si>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</si>
  <si>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</si>
  <si>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</si>
  <si>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</si>
  <si>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</si>
  <si>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</si>
  <si>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</si>
  <si>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</si>
  <si>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</si>
  <si>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</si>
  <si>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</si>
  <si>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</si>
  <si>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</si>
  <si>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</si>
  <si>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</si>
  <si>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</si>
  <si>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</si>
  <si>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</si>
  <si>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</si>
  <si>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</si>
  <si>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</si>
  <si>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</si>
  <si>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</si>
  <si>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</si>
  <si>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</si>
  <si>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</si>
  <si>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</si>
  <si>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</si>
  <si>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</si>
  <si>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</si>
  <si>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</si>
  <si>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</si>
  <si>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</si>
  <si>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</si>
  <si>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</si>
  <si>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</si>
  <si>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</si>
  <si>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</si>
  <si>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</si>
  <si>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</si>
  <si>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</si>
  <si>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</si>
  <si>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</si>
  <si>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</si>
  <si>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</si>
  <si>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</si>
  <si>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</si>
  <si>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</si>
  <si>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</si>
  <si>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</si>
  <si>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</si>
  <si>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</si>
  <si>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</si>
  <si>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</si>
  <si>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</si>
  <si>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</si>
  <si>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</si>
  <si>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</si>
  <si>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</si>
  <si>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</si>
  <si>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</si>
  <si>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</si>
  <si>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</si>
  <si>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</si>
  <si>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</si>
  <si>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</si>
  <si>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</si>
  <si>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</si>
  <si>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</si>
  <si>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</si>
  <si>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</si>
  <si>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</si>
  <si>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</si>
  <si>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</si>
  <si>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</si>
  <si>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Organos Autónomos*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</si>
  <si>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</si>
  <si>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</si>
  <si>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</si>
  <si>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</si>
  <si>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</si>
  <si>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</si>
  <si>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</si>
  <si>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</si>
  <si>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</si>
  <si>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</si>
  <si>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</si>
  <si>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</si>
  <si>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Plaza/puesto</t>
  </si>
  <si>
    <t>Número de plazas</t>
  </si>
  <si>
    <t>Remuneraciones</t>
  </si>
  <si>
    <t>De</t>
  </si>
  <si>
    <t>hasta</t>
  </si>
  <si>
    <t>Nota: Con base en su tabulador de sueldos y plantillas de personal</t>
  </si>
  <si>
    <t>X 31</t>
  </si>
  <si>
    <t>X 32</t>
  </si>
  <si>
    <t>X 33</t>
  </si>
  <si>
    <t>X 34</t>
  </si>
  <si>
    <t>X 35</t>
  </si>
  <si>
    <t>X 36</t>
  </si>
  <si>
    <t>X 37</t>
  </si>
  <si>
    <t>X 38</t>
  </si>
  <si>
    <t>X 39</t>
  </si>
  <si>
    <t>X 40</t>
  </si>
  <si>
    <t>X 41</t>
  </si>
  <si>
    <t>X 42</t>
  </si>
  <si>
    <t>X 43</t>
  </si>
  <si>
    <t>X 44</t>
  </si>
  <si>
    <t>X 45</t>
  </si>
  <si>
    <t>X 46</t>
  </si>
  <si>
    <t>X 47</t>
  </si>
  <si>
    <t>X 48</t>
  </si>
  <si>
    <t>X 49</t>
  </si>
  <si>
    <t>X 50</t>
  </si>
  <si>
    <t>X 51</t>
  </si>
  <si>
    <t>X 52</t>
  </si>
  <si>
    <t>X 53</t>
  </si>
  <si>
    <t>X 54</t>
  </si>
  <si>
    <t>X 55</t>
  </si>
  <si>
    <t>X 56</t>
  </si>
  <si>
    <t>X 57</t>
  </si>
  <si>
    <t>X 58</t>
  </si>
  <si>
    <t>X 59</t>
  </si>
  <si>
    <t>X 60</t>
  </si>
  <si>
    <t>Presupuesto de Egresos para el Ejercicio Fiscal 2016</t>
  </si>
  <si>
    <t xml:space="preserve">PRESUPUESTO 2017 - CONCENTRADO DE PLANTILLAS </t>
  </si>
  <si>
    <t>X 61</t>
  </si>
  <si>
    <t>X 62</t>
  </si>
  <si>
    <t>X 63</t>
  </si>
  <si>
    <t>X 64</t>
  </si>
  <si>
    <t>X 65</t>
  </si>
  <si>
    <t>X 66</t>
  </si>
  <si>
    <t>X 67</t>
  </si>
  <si>
    <t>X 68</t>
  </si>
  <si>
    <t>X 69</t>
  </si>
  <si>
    <t>X 70</t>
  </si>
  <si>
    <t>X 71</t>
  </si>
  <si>
    <t>X 72</t>
  </si>
  <si>
    <t>X 73</t>
  </si>
  <si>
    <t>X 74</t>
  </si>
  <si>
    <t>X 75</t>
  </si>
  <si>
    <t>X 76</t>
  </si>
  <si>
    <t>X 77</t>
  </si>
  <si>
    <t>X 78</t>
  </si>
  <si>
    <t>X 79</t>
  </si>
  <si>
    <t>X 80</t>
  </si>
  <si>
    <t xml:space="preserve">EDITAR "NOMBRE" DEL ENTE MUNICIPAL SEGÚN CORRESPONDA </t>
  </si>
  <si>
    <t>Órgano Ejecutivo Municipal</t>
  </si>
  <si>
    <t>Presupuesto Aprobado</t>
  </si>
  <si>
    <t>CLASIFICACIÓN POR OBJETO DE GASTO (PARTIDA GENÉRICA)</t>
  </si>
  <si>
    <t>COG (partida genérica)</t>
  </si>
  <si>
    <t>TOTAL GENERAL</t>
  </si>
  <si>
    <t>SERVICIOS PERSONALES</t>
  </si>
  <si>
    <t>MATERIALES Y SUMINISTROS</t>
  </si>
  <si>
    <t>SERVICIOS GENERALES</t>
  </si>
  <si>
    <t>BIENES MUEBLES, INMUEBLES E INTANGIBLES</t>
  </si>
  <si>
    <t>DEUDA PÚBLICA</t>
  </si>
  <si>
    <t>REMUNERACIONES AL PERSONAL DE CARÁCTER PERMANENTE</t>
  </si>
  <si>
    <t>REMUNERACIONES AL PERSONAL DE CARÁCTER TRANSITORIO</t>
  </si>
  <si>
    <t>HONORARIOS ASIMILABLES A SALARIOS</t>
  </si>
  <si>
    <t>SUELDOS BASE AL PERSONAL EVENTUAL</t>
  </si>
  <si>
    <t>RETRIBUCIONES POR SERVICIOS DE CARÁCTER SOCIAL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</si>
  <si>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</si>
  <si>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</si>
  <si>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</si>
  <si>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</si>
  <si>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DE ADMINISTRACIÓN, EMISIÓN DE DOCUMENTOS Y ARTÍCULOS OFICIALES</t>
  </si>
  <si>
    <t>MATERIAL IMPRESO E INFORMACIÓN DIGITAL</t>
  </si>
  <si>
    <t>MATERIAL DE LIMPIEZA</t>
  </si>
  <si>
    <t>MATERIALES PARA EL REGISTRO E IDENTIFICACIÓN DE BIENES Y PERSONAS</t>
  </si>
  <si>
    <t>ALIMENTOS Y UTENSILIOS</t>
  </si>
  <si>
    <t>UTENSILIOS PARA EL SERVICIO DE ALIMENTACIÓN</t>
  </si>
  <si>
    <t>MATERIAS PRIMAS Y MATERIALES DE PRODUCCION Y COMERCIALIZACION</t>
  </si>
  <si>
    <t>PRODUCTOS DE PAPEL, CARTÓN E IMPRESOS ADQUIRIDOS COMO MATERIA PRIMA</t>
  </si>
  <si>
    <t>PRODUCTOS DE CUERO, PIEL, PLÁSTICO Y HULE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</si>
  <si>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</si>
  <si>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</si>
  <si>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</si>
  <si>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</si>
  <si>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</si>
  <si>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</si>
  <si>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OTROS MATERIALES Y ARTÍCULOS DE CONSTRUCCIÓN Y REPARACIÓN</t>
  </si>
  <si>
    <t>PRODUCTOS QUÍMICOS, FARMACÉUTICOS Y DE LABORATORIO</t>
  </si>
  <si>
    <t>FIBRAS SINTÉTICAS, HULES, PLÁSTICOS Y DERIVADOS</t>
  </si>
  <si>
    <t>OTROS PRODUCTOS QUÍMICOS</t>
  </si>
  <si>
    <t>COMBUSTIBLES, LUBRICANTES Y ADITIVOS</t>
  </si>
  <si>
    <t>VESTUARIO, BLANCOS, PRENDAS DE PROTECCIÓN Y ARTÍCULOS DEPORTIVOS</t>
  </si>
  <si>
    <t>PRODUCTOS TEXTILES</t>
  </si>
  <si>
    <t>BLANCOS Y OTROS PRODUCTOS TEXTILES, EXCEPTO PRENDAS DE VESTIR</t>
  </si>
  <si>
    <t>MATERIALES Y SUMINISTROS PARA SEGURIDAD</t>
  </si>
  <si>
    <t>HERRAMIENTAS, REFACCIONES Y ACCESORIOS MENORES</t>
  </si>
  <si>
    <t>REFACCIONES Y ACCESORIOS MENORES DE EDIFICIOS</t>
  </si>
  <si>
    <t>REFACCIONES Y ACCESORIOS MENORES DE MOBILIARIO Y EQUIPO DE ADMINISTRACIÓN, EDUCACIONAL Y RECREATIVO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</si>
  <si>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</si>
  <si>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</si>
  <si>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</si>
  <si>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</si>
  <si>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</si>
  <si>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SERVICIOS BÁSICOS</t>
  </si>
  <si>
    <t>GAS</t>
  </si>
  <si>
    <t>SERVICIOS DE ARRENDAMIENTO</t>
  </si>
  <si>
    <t>ARRENDAMIENTO DE EQUIPO E INSTRUMENTAL MÉDICO Y DE LABORATORIO</t>
  </si>
  <si>
    <t>ARRENDAMIENTO FINANCIERO</t>
  </si>
  <si>
    <t>OTROS ARRENDAMIENTOS</t>
  </si>
  <si>
    <t>SERVICIOS PROFESIONALES, CIENTÍFICOS, TÉCNICOS Y OTROS SERVICIOS</t>
  </si>
  <si>
    <t>SERVICIOS PROFESIONALES, CIENTÍFICOS Y TÉCNICOS INTEGRALES</t>
  </si>
  <si>
    <t>SERVICIOS DE INSTALACIÓN, REPARACIÓN, MANTENIMIENTO Y CONSERVACIÓN</t>
  </si>
  <si>
    <t>REPARACIÓN Y MANTENIMIENTO DE EQUIPO DE DEFENSA Y SEGURIDAD</t>
  </si>
  <si>
    <t>SERVICIOS DE JARDINERÍA Y FUMIGACIÓN</t>
  </si>
  <si>
    <t>SERVICIOS DE COMUNICACIÓN SOCIAL Y PUBLICIDAD</t>
  </si>
  <si>
    <t>INFORMACIÓN EN MEDIOS MASIVOS DERIVADOS DE LA OPERACIÓN Y ADMINISTRACIÓN DE LAS DEPENDENCIAS Y ENTIDADES</t>
  </si>
  <si>
    <t>IMPRESIÓN Y ELABORACIÓN DE MATERIAL INFORMATIVO DEREIVADO DE LA OPERACIÓN Y ADMINISTRACIÓN DE LAS DEPENDENCIAS.</t>
  </si>
  <si>
    <t>SERVICIOS DE TRASLADO Y VIÁTICOS</t>
  </si>
  <si>
    <t>SERVICIOS OFICIALES</t>
  </si>
  <si>
    <t>OTROS SERVICIOS GENERALES</t>
  </si>
  <si>
    <t>SERVICIOS FUNERARIOS Y DE CEMENTERIOS</t>
  </si>
  <si>
    <t>IMPUESTOS Y DERECHOS</t>
  </si>
  <si>
    <t>SENTENCIAS Y RESOLUCIONES POR AUTORIDAD COMPETENTE</t>
  </si>
  <si>
    <t>AYUDAS SOCIALES</t>
  </si>
  <si>
    <t>AYUDAS SOCIALES A INSTITUCIONES DE ENSEÑANZA</t>
  </si>
  <si>
    <t>MOBILIARIO Y EQUIPO DE ADMINISTRACIÓN</t>
  </si>
  <si>
    <t>MOBILIARIO Y EQUIPO EDUCACIONAL Y RECREATIVO</t>
  </si>
  <si>
    <t>CÁMARAS FOTOGRÁFICAS Y DE VIDEO</t>
  </si>
  <si>
    <t>VEHICULOS Y EQUIPO DE TRANSPORTE</t>
  </si>
  <si>
    <t>VEHICULOS Y EQUIPO TERRESTRE</t>
  </si>
  <si>
    <t>OTROS EQUIPOS DE TRANSPORTE</t>
  </si>
  <si>
    <t>MAQUINARIA, OTROS EQUIPOS Y HERRAMIENTAS</t>
  </si>
  <si>
    <t>OTROS EQUIPOS</t>
  </si>
  <si>
    <t>OBRA PÚBLICA EN BIENES DE DOMINIO PÚBLICO</t>
  </si>
  <si>
    <t>EDIFICACIÓN HABITACIONAL</t>
  </si>
  <si>
    <t>EDIFICACIÓN NO HABITACIONAL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</si>
  <si>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</si>
  <si>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</si>
  <si>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</si>
  <si>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</si>
  <si>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</si>
  <si>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OBRA PÚBLICA EN BIENES PROPIOS</t>
  </si>
  <si>
    <t>PROYECTOS PRODUCTIVOS Y ACCIONES DE FOMENTO</t>
  </si>
  <si>
    <t>DIETAS</t>
  </si>
  <si>
    <t>SUELDOS BASE AL PERSONAL PERMANENTE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</si>
  <si>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</si>
  <si>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</si>
  <si>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</si>
  <si>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</si>
  <si>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APORTACIONES DE SEGURIDAD SOCIAL</t>
  </si>
  <si>
    <t>APORTACIONES A FONDOS DE VIVIENDA</t>
  </si>
  <si>
    <t>APORTACIONES AL SISTEMA PARA EL RETIRO</t>
  </si>
  <si>
    <t>APORTACIONES PARA SEGUROS</t>
  </si>
  <si>
    <t>PRESTACIONES Y HABERES DE RETIRO</t>
  </si>
  <si>
    <t>ESTÍMULOS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</si>
  <si>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</si>
  <si>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</si>
  <si>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</si>
  <si>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</si>
  <si>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MATERIALES Y ÚTILES DE ENSEÑANZA</t>
  </si>
  <si>
    <t>PRODUCTOS ALIMENTICIOS PARA PERSONAS</t>
  </si>
  <si>
    <t>PRODUCTOS ALIMENTICIOS PARA ANIMALES</t>
  </si>
  <si>
    <t>MATERIAL ELÉCTRICO Y ELECTRÓNICO</t>
  </si>
  <si>
    <t>ARTÍCULOS METÁLICOS PARA LA CONSTRUCCIÓN</t>
  </si>
  <si>
    <t>MATERIALES COMPLEMENTARIOS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</si>
  <si>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</si>
  <si>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</si>
  <si>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</si>
  <si>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</si>
  <si>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</si>
  <si>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VESTUARIO Y UNIFORMES</t>
  </si>
  <si>
    <t>PRENDAS DE SEGURIDAD Y PROTECCIÓN PERSONAL</t>
  </si>
  <si>
    <t>ARTÍCULOS DEPORTIVOS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</si>
  <si>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</si>
  <si>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</si>
  <si>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</si>
  <si>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</si>
  <si>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EQUIPO DE CÓMPUTO Y TECNOLOGÍAS DE LA INFORMACIÓN</t>
  </si>
  <si>
    <t>ENERGÍA ELÉCTRICA</t>
  </si>
  <si>
    <t>AGUA</t>
  </si>
  <si>
    <t>TELEFONÍA TRADICIONAL</t>
  </si>
  <si>
    <t>TELEFONÍA CELULAR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</si>
  <si>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</si>
  <si>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</si>
  <si>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</si>
  <si>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</si>
  <si>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DE TRANSPORTE</t>
  </si>
  <si>
    <t>ARRENDAMIENTO DE MAQUINARIA, OTROS EQUIPOS Y HERRAMIENTAS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</si>
  <si>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</si>
  <si>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</si>
  <si>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</si>
  <si>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</si>
  <si>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</si>
  <si>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FOTOCOPIADO E IMPRESIÓN</t>
  </si>
  <si>
    <t>SERVICIOS DE VIGILANCIA</t>
  </si>
  <si>
    <t>FLETES Y MANIOBRAS</t>
  </si>
  <si>
    <t>CONSERVACIÓN Y MANTENIMIENTO MENOR DE INMUEBLES</t>
  </si>
  <si>
    <t>INSTALACIÓN, REPARACIÓN Y MANTENIMIENTO DE EQUIPO DE CÓMPUTO Y TECNOLOGÍAS DE LA INFORMACIÓN</t>
  </si>
  <si>
    <t>REPARACIÓN Y MANTENIMIENTO DE EQUIPO DE TRANSPORTE</t>
  </si>
  <si>
    <t>INSTALACIÓN, REPARACIÓN Y MANTENIMIENTO DE MAQUINARIA, OTROS EQUIPOS Y HERRAMIENTA</t>
  </si>
  <si>
    <t>PASAJES TERRESTRES</t>
  </si>
  <si>
    <t>AUTOTRANSPORTE</t>
  </si>
  <si>
    <t>VIÁTICOS EN EL PAÍS</t>
  </si>
  <si>
    <t>VIÁTICOS EN EL EXTRANJERO</t>
  </si>
  <si>
    <t>GASTOS DE CEREMONIAL</t>
  </si>
  <si>
    <t>GASTOS DE ORDEN SOCIAL Y CULTURAL</t>
  </si>
  <si>
    <t>CONGRESOS Y CONVENCIONES</t>
  </si>
  <si>
    <t>EXPOSICIONES</t>
  </si>
  <si>
    <t>GASTOS DE REPRESENTACIÓN</t>
  </si>
  <si>
    <t>AYUDAS SOCIALES A PERSONAS.</t>
  </si>
  <si>
    <t>BECAS Y OTRAS AYUDAS PARA PROGRAMAS DE CAPACITACIÓN</t>
  </si>
  <si>
    <t>AYUDAS SOCIALES A INSTITUCIONES SIN FINES DE LUCRO</t>
  </si>
  <si>
    <t>AYUDAS POR DESASTRES NATURALES Y OTROS SINIESTROS</t>
  </si>
  <si>
    <t>DONATIVOS A INSTITUCIONES SIN FINES DE LUCRO</t>
  </si>
  <si>
    <t>MUEBLES DE OFICINA Y ESTANTERÍA</t>
  </si>
  <si>
    <t>MUEBLES, EXCEPTO DE OFICINA Y ESTANTERÍA</t>
  </si>
  <si>
    <t>BIENES ARTÍSTICOS, CULTURALES Y CIENTÍFICOS</t>
  </si>
  <si>
    <t>EQUIPO DE CÓMPUTO Y TECNOLOGÍAS DE LA INFORMACIÓN</t>
  </si>
  <si>
    <t>EQUIPOS Y APARATOS AUDIOVISUALES</t>
  </si>
  <si>
    <t>EQUIPO DE COMUNICACIÓN Y TELECOMUNICACIÓN</t>
  </si>
  <si>
    <t>HERRAMIENTAS Y MÁQUINAS HERRAMIENTA</t>
  </si>
  <si>
    <t>CONSTRUCCIÓN DE OBRAS PARA EL ABASTECIMIENTO DE AGUA, PETRÓLEO, GAS, ELECTRICIDAD Y TELECOMUNICACIONES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</si>
  <si>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</si>
  <si>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</si>
  <si>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r>
      <t xml:space="preserve">Nota: Con base en su Plan de Desarrollo Municipal, Plan de Trabajo Anual y </t>
    </r>
    <r>
      <rPr>
        <b/>
        <sz val="9"/>
        <color rgb="FF002060"/>
        <rFont val="Gill Sans MT"/>
        <family val="2"/>
      </rPr>
      <t>Presupuesto</t>
    </r>
    <r>
      <rPr>
        <sz val="9"/>
        <color rgb="FF002060"/>
        <rFont val="Gill Sans MT"/>
        <family val="2"/>
      </rPr>
      <t>, deberá describir las prioridades de su administración, durante el ejercicio 2017</t>
    </r>
  </si>
  <si>
    <t>DESARROLLO Y ASISTENCIA SOCIAL</t>
  </si>
  <si>
    <t>$$$</t>
  </si>
  <si>
    <t>ADMINISTRACIÓN</t>
  </si>
  <si>
    <t>Programa</t>
  </si>
  <si>
    <t>Subprograma</t>
  </si>
  <si>
    <t>Proyecto</t>
  </si>
  <si>
    <t>GASTOS ADMINISTRATIVOS</t>
  </si>
  <si>
    <t>GASTOS ADMINISTRATIVOS AYUNTAMIENTO</t>
  </si>
  <si>
    <t>ASISTENCIA SOCIAL</t>
  </si>
  <si>
    <t>ASILOS</t>
  </si>
  <si>
    <t>CIUDADANÍA</t>
  </si>
  <si>
    <t>OBRAS Y SERVICIOS PÚBLICOS.</t>
  </si>
  <si>
    <t>SERVICIOS PÚBLICOS</t>
  </si>
  <si>
    <t>AGUA POTABLE</t>
  </si>
  <si>
    <t>LIMPIA, RECOLECCIÓN, TRASLADO, TRATAMIENTO Y DISPOSICION FINAL DE RESIDUOS</t>
  </si>
  <si>
    <t xml:space="preserve">APLICACIÓN DE FINANCIAMIENTOS EN INVERSIÓN PÚBLICA  </t>
  </si>
  <si>
    <t xml:space="preserve">"NOMBRE DE LA OBRA" </t>
  </si>
  <si>
    <t>… etc …</t>
  </si>
  <si>
    <t>Nota: Los importes se autodeterminan con base en la información del Formato de Plantilla Concentrada</t>
  </si>
  <si>
    <t>Nota: 
1. Debe capturar el importe de su presupuesto total.
2. Verificar sumatorias y que el importe total sea igual al Presupuesto del Clasificador por Objeto de Gasto.</t>
  </si>
  <si>
    <t>Nota: 
1. Debe determinar los importes y capturar el importe de su presupuesto total.
2. Verificar sumatorias y que el importe total sea igual al Presupuesto del Clasificador por Objeto de Gasto.</t>
  </si>
  <si>
    <r>
      <t xml:space="preserve">Nota: Deberá enlistar la Clasificación Programática determinada en su Presupuesto (Programa, Subprogramas y Proyectos): 
Ejemplo: 
</t>
    </r>
    <r>
      <rPr>
        <u/>
        <sz val="9"/>
        <color rgb="FF002060"/>
        <rFont val="Gill Sans MT"/>
        <family val="2"/>
      </rPr>
      <t/>
    </r>
  </si>
  <si>
    <t>Nota: Los importes se autodeterminan con base en la información del Formato de Plantilla Concentrada y Norma CONAC</t>
  </si>
  <si>
    <t>DIETAS (G.CORRIENTE)</t>
  </si>
  <si>
    <t>SUELDOS BASE.</t>
  </si>
  <si>
    <t>SUELDOS BASE. (G.CORRIENTE)</t>
  </si>
  <si>
    <t>SUELDOS BASE. (G.CAPITAL)</t>
  </si>
  <si>
    <t>HONORARIOS ASIMILABLES A SALARIOS (G.CORRIENTE)</t>
  </si>
  <si>
    <t>HONORARIOS ASIMILABLES A SALARIOS. (G.CAPITAL)</t>
  </si>
  <si>
    <t>SUELDOS BASE AL PERSONAL EVENTUAL (G.CORRIENTE)</t>
  </si>
  <si>
    <t>SUELDOS BASE AL PERSONAL EVENTUAL. (G.CAPITAL)</t>
  </si>
  <si>
    <t>COMPENSACIONES POR SERVICIOS EVENTUALES.</t>
  </si>
  <si>
    <t>COMPENSACIONES POR SERVICIOS EVENTUALES. (G.CORRIENTE)</t>
  </si>
  <si>
    <t>COMPENSACIONES POR SERVICIOS EVENTUALES. (G.CAPITAL)</t>
  </si>
  <si>
    <t>RETRIBUCIONES POR SERVICIOS DE CARÁCTER SOCIAL (G.CORRIENTE)</t>
  </si>
  <si>
    <t>RETRIBUCIONES POR SERVICIOS DE CARÁCTER SOCIAL. (G.CAPITAL)</t>
  </si>
  <si>
    <t>PRIMA QUINQUENAL POR AÑOS DE SERVICIO EFECTIVOS PRESTADOS.</t>
  </si>
  <si>
    <t>PRIMA QUINQUENAL POR AÑOS DE SERVICIO EFECTIVOS PRESTADOS. (G.CORRIENTE)</t>
  </si>
  <si>
    <t>PRIMA QUINQUENAL POR AÑOS DE SERVICIO EFECTIVOS PRESTADOS. (G.CAPITAL)</t>
  </si>
  <si>
    <t>PRIMAS DE VACACIONES Y DOMINICAL.</t>
  </si>
  <si>
    <t>PRIMAS DE VACACIONES Y DOMINICAL. (G.CORRIENTE)</t>
  </si>
  <si>
    <t>PRIMAS DE VACACIONES Y DOMINICAL. (G.CAPITAL)</t>
  </si>
  <si>
    <t>GRATIFICACIÓN DE FIN DE AÑO.</t>
  </si>
  <si>
    <t>GRATIFICACIÓN DE FIN DE AÑO. (G.CORRIENTE)</t>
  </si>
  <si>
    <t>GRATIFICACIÓN DE FIN DE AÑO. (G.CAPITAL)</t>
  </si>
  <si>
    <t>BONO ESPECIAL ANUAL.</t>
  </si>
  <si>
    <t>BONO ESPECIAL ANUAL. (G.CORRIENTE)</t>
  </si>
  <si>
    <t>BONO ESPECIAL ANUAL. (G.CAPITAL)</t>
  </si>
  <si>
    <t>REMUNERACIONES POR HORAS EXTRAORDINARIAS.</t>
  </si>
  <si>
    <t>REMUNERACIONES POR HORAS EXTRAORDINARIAS. (G.CORRIENTE)</t>
  </si>
  <si>
    <t>REMUNERACIONES POR HORAS EXTRAORDINARIAS. (G.CAPITAL)</t>
  </si>
  <si>
    <t>COMPENSACIONES ADICIONALES POR SERVICIOS ESPECIALES.</t>
  </si>
  <si>
    <t>COMPENSACIONES ADICIONALES POR SERVICIOS ESPECIALES. (G.CORRIENTE)</t>
  </si>
  <si>
    <t>COMPENSACIONES ADICIONALES POR SERVICIOS ESPECIALES. (G.CAPITAL)</t>
  </si>
  <si>
    <t>COMPENSACIONES ADICIONALES A MAESTROS COMISIONADOS.</t>
  </si>
  <si>
    <t>COMPENSACIONES ADICIONALES A MAESTROS COMISIONADOS. (G.CORRIENTE)</t>
  </si>
  <si>
    <t>COMPENSACIONES ADICIONALES A MAESTROS COMISIONADOS. (G.CAPITAL)</t>
  </si>
  <si>
    <t>APORTACIONES AL IMSS.</t>
  </si>
  <si>
    <t>APORTACIONES AL IMSS. (G.CORRIENTE)</t>
  </si>
  <si>
    <t>APORTACIONES AL IMSS. (G.CAPITAL)</t>
  </si>
  <si>
    <t>APORTACIONES PATRONALES AL ISSSTEZAC. .</t>
  </si>
  <si>
    <t>APORTACIONES PATRONALES AL ISSSTEZAC. (G.CORRIENTE)</t>
  </si>
  <si>
    <t>APORTACIONES PATRONALES AL ISSSTEZAC. (G.CAPITAL)</t>
  </si>
  <si>
    <t>APORTACIONES AL INFONAVIT.</t>
  </si>
  <si>
    <t>APORTACIONES AL INFONAVIT. (G.CORRIENTE)</t>
  </si>
  <si>
    <t>APORTACIONES AL INFONAVIT. (G.CAPITAL)</t>
  </si>
  <si>
    <t>APORTACIONES AL SISTEMA DE AHORRO PARA EL RETIRO.</t>
  </si>
  <si>
    <t>APORTACIONES AL SISTEMA DE AHORRO PARA EL RETIRO. (G.CORRIENTE)</t>
  </si>
  <si>
    <t>APORTACIONES AL SISTEMA DE AHORRO PARA EL RETIRO. (G.CAPITAL)</t>
  </si>
  <si>
    <t>CUOTAS AL RCV.</t>
  </si>
  <si>
    <t>CUOTAS AL RCV. (G.CORRIENTE)</t>
  </si>
  <si>
    <t>CUOTAS AL RCV. (G.CAPITAL)</t>
  </si>
  <si>
    <t>CUOTAS PARA EL SEGURO DE VIDA DEL PERSONAL CIVIL.</t>
  </si>
  <si>
    <t>CUOTAS PARA EL SEGURO DE VIDA DEL PERSONAL CIVIL. (G.CORRIENTE)</t>
  </si>
  <si>
    <t>CUOTAS PARA EL SEGURO DE VIDA DEL PERSONAL CIVIL. (G.CAPITAL)</t>
  </si>
  <si>
    <t>PRESTACIONES DE RETIRO.</t>
  </si>
  <si>
    <t>PRESTACIONES DE RETIRO. (G.CORRIENTE)</t>
  </si>
  <si>
    <t>PRESTACIONES DE RETIRO. (G.CAPITAL)</t>
  </si>
  <si>
    <t>COMPENSACIÓN GARANTIZADA.</t>
  </si>
  <si>
    <t>COMPENSACIÓN GARANTIZADA. (G.CORRIENTE)</t>
  </si>
  <si>
    <t>COMPENSACIÓN GARANTIZADA. (G.CAPITAL)</t>
  </si>
  <si>
    <t>PAGAS DE DEFUNCIÓN.</t>
  </si>
  <si>
    <t>PAGAS DE DEFUNCIÓN. (G.CORRIENTE)</t>
  </si>
  <si>
    <t>PAGAS DE DEFUNCIÓN. (G.CAPITAL)</t>
  </si>
  <si>
    <t>ASIGNACIONES ADICIONALES AL SUELDO</t>
  </si>
  <si>
    <t>ASIGNACIONES ADICIONALES AL SUELDO. (G.CORRIENTE)</t>
  </si>
  <si>
    <t>BONO DE DESPENSA.</t>
  </si>
  <si>
    <t>BONO DE DESPENSA. (G.CORRIENTE)</t>
  </si>
  <si>
    <t>BONO DE DESPENSA. (G.CAPITAL)</t>
  </si>
  <si>
    <t>DÍAS ECONÓMICOS NO DISFRUTADOS</t>
  </si>
  <si>
    <t>DÍAS ECONÓMICOS NO DISFRUTADOS(G.CORRIENTE)</t>
  </si>
  <si>
    <t>DÍAS ECONÓMICOS NO DISFRUTADOS. (G.CAPITAL)</t>
  </si>
  <si>
    <t>BONO BIMESTRAL.</t>
  </si>
  <si>
    <t>BONO BIMESTRAL. (G.CORRIENTE)</t>
  </si>
  <si>
    <t>BONO BIMESTRAL. (G.CAPITAL)</t>
  </si>
  <si>
    <t>ESTÍMULOS POR PRODUCTIVIDAD Y EFICIENCIA.</t>
  </si>
  <si>
    <t>ESTÍMULOS POR PRODUCTIVIDAD Y EFICIENCIA. (G.CORRIENTE)</t>
  </si>
  <si>
    <t>ESTÍMULOS POR PRODUCTIVIDAD Y EFICIENCIA. (G.CAPITAL)</t>
  </si>
  <si>
    <t>ESTÍMULOS AL PERSONAL OPERATIVO.</t>
  </si>
  <si>
    <t>ESTÍMULOS AL PERSONAL OPERATIVO. (G.CORRIENTE)</t>
  </si>
  <si>
    <t>ESTÍMULOS AL PERSONAL OPERATIVO. (G.CAPITAL)</t>
  </si>
  <si>
    <t>MATERIALES Y ÚTILES DE OFICINA.</t>
  </si>
  <si>
    <t>MATERIALES Y ÚTILES DE OFICINA. (G.CORRIENTE)</t>
  </si>
  <si>
    <t>MATERIALES Y ÚTILES DE OFICINA. (G.CAPITAL)</t>
  </si>
  <si>
    <t>MATERIALES Y ÚTILES DE IMPRESIÓN Y REPRODUCCIÓN.</t>
  </si>
  <si>
    <t>MATERIALES Y ÚTILES DE IMPRESIÓN Y REPRODUCCIÓN. (G.CORRIENTE)</t>
  </si>
  <si>
    <t>MATERIALES Y ÚTILES DE IMPRESIÓN Y REPRODUCCIÓN. (G.CAPITAL)</t>
  </si>
  <si>
    <t>MATERIAL DE ESTADÍSTICO Y GEOGRÁFICO.</t>
  </si>
  <si>
    <t>MATERIAL DE ESTADÍSTICO Y GEOGRÁFICO. (G.CORRIENTE)</t>
  </si>
  <si>
    <t>MATERIAL DE ESTADÍSTICO Y GEOGRÁFICO. (G.CAPITAL)</t>
  </si>
  <si>
    <t>MATERIAL Y ÚTILES PARA PROCESAMIENTO Y BIENES INFORMÁTICOS.</t>
  </si>
  <si>
    <t>MATERIAL Y ÚTILES PARA PROCESAMIENTO Y BIENES INFORMÁTICOS. (G.CORRIENTE)</t>
  </si>
  <si>
    <t>MATERIAL Y ÚTILES PARA PROCESAMIENTO Y BIENES INFORMÁTICOS. (G.CAPITAL)</t>
  </si>
  <si>
    <t>MATERIAL IMPRESO E INFORMACIÓN DIGITAL. (G.CORRIENTE)</t>
  </si>
  <si>
    <t>MATERIAL IMPRESO E INFORMACIÓN DIGITAL. (G.CAPITAL)</t>
  </si>
  <si>
    <t>MATERIAL DE LIMPIEZA. (G.CORRIENTE)</t>
  </si>
  <si>
    <t>MATERIAL DE LIMPIEZA. (G.CAPITAL)</t>
  </si>
  <si>
    <t>MATERIALES Y SUMINISTROS PARA CURSOS Y TALLERES DE DIF MUNICIPAL</t>
  </si>
  <si>
    <t>MATERIALES Y SUMINISTROS PARA CURSOS Y TALLERES DE DIF MUNICIPAL (G.CORRIENTE)</t>
  </si>
  <si>
    <t>MATERIALES Y SUMINISTROS PARA CURSOS Y TALLERES DERIVADOS DE LA APLICACIÓN DE PROGRAMAS (G.CORRIENTE)</t>
  </si>
  <si>
    <t>MATERIALES PARA EL REGISTRO E IDENTIFICACIÓN DE BIENES Y PERSONAS. (G.CORRIENTE)</t>
  </si>
  <si>
    <t>MATERIALES PARA EL REGISTRO E IDENTIFICACIÓN DE BIENES Y PERSONAS. (G.CAPITAL)</t>
  </si>
  <si>
    <t>PRODUCTOS ALIMENTICIOS PARA PERSONAS DERIVADO DE LA PRESTACIÓN DE SERVICIOS PÚBLICOS EN UNIDADES DE SALUD, SEGURIDAD Y READAPTACIÓN SOCIAL, EDUCATIVOS, CULTURALES Y RECREATIVOS. (G.CORRIENTE)</t>
  </si>
  <si>
    <t>PRODUCTOS ALIMENTICIOS PARA PERSONAS DERIVADO DE LA PRESTACIÓN DE SERVICIOS PÚBLICOS EN UNIDADES DE SALUD, SEGURIDAD Y READAPTACIÓN SOCIAL, EDUCATIVOS, CULTURALES Y RECREATIVOS. (G.CAPITAL)</t>
  </si>
  <si>
    <t>PRODUCTOS ALIMENTICIOS PARA EL PERSONAL QUE REALIZA LABORES EN CAMPO O DE SUPERVISIÓN.</t>
  </si>
  <si>
    <t>PRODUCTOS ALIMENTICIOS PARA EL PERSONAL QUE REALIZA LABORES EN CAMPO O DE SUPERVISIÓN. (G.CORRIENTE)</t>
  </si>
  <si>
    <t>PRODUCTOS ALIMENTICIOS PARA EL PERSONAL QUE REALIZA LABORES EN CAMPO O DE SUPERVISIÓN. (G.CAPITAL)</t>
  </si>
  <si>
    <t>PRODUCTOS ALIMENTICIOS PARA EL PERSONAL EN LAS INSTALACIONES DE LAS DEPENDENCIAS Y ENTIDADES.</t>
  </si>
  <si>
    <t>PRODUCTOS ALIMENTICIOS PARA EL PERSONAL EN LAS INSTALACIONES DE LAS DEPENDENCIAS Y ENTIDADES. (G.CORRIENTE)</t>
  </si>
  <si>
    <t>PRODUCTOS ALIMENTICIOS PARA EL PERSONAL EN LAS INSTALACIONES DE LAS DEPENDENCIAS Y ENTIDADES. (G.CAPITAL)</t>
  </si>
  <si>
    <t>PRODUCTOS ALIMENTICIOS PARA LA POBLACIÓN EN CASO DE DESASTRES NATURALES.</t>
  </si>
  <si>
    <t>PRODUCTOS ALIMENTICIOS PARA LA POBLACIÓN EN CASO DE DESASTRES NATURALES. (G.CORRIENTE)</t>
  </si>
  <si>
    <t>PRODUCTOS ALIMENTICIOS PARA LA POBLACIÓN EN CASO DE DESASTRES NATURALES. (G.CAPITAL)</t>
  </si>
  <si>
    <t>PRODUCTOS ALIMENTICIOS PARA EL PERSONAL DERIVADO DE ACTIVIDADES EXTRAORDINARIAS.</t>
  </si>
  <si>
    <t>PRODUCTOS ALIMENTICIOS PARA EL PERSONAL DERIVADO DE ACTIVIDADES EXTRAORDINARIAS. (G.CORRIENTE)</t>
  </si>
  <si>
    <t>PRODUCTOS ALIMENTICIOS PARA EL PERSONAL DERIVADO DE ACTIVIDADES EXTRAORDINARIAS. (G.CAPITAL)</t>
  </si>
  <si>
    <t>PRODUCTOS ALIMENTICIOS PARA ANIMALES. .</t>
  </si>
  <si>
    <t>PRODUCTOS ALIMENTICIOS PARA ANIMALES. . (G.CORRIENTE)</t>
  </si>
  <si>
    <t>PRODUCTOS ALIMENTICIOS PARA ANIMALES. (G.CAPITAL)</t>
  </si>
  <si>
    <t>UTENSILIOS PARA EL SERVICIO DE ALIMENTACIÓN(G.CORRIENTE)</t>
  </si>
  <si>
    <t>UTENSILIOS PARA EL SERVICIO DE ALIMENTACIÓN. (G.CAPITAL)</t>
  </si>
  <si>
    <t>PRODUCTOS DE PAPEL, CARTÓN E IMPRESOS ADQUIRIDOS COMO MATERIA PRIMA . (G.CORRIENTE)</t>
  </si>
  <si>
    <t>PRODUCTOS DE PAPEL, CARTÓN E IMPRESOS ADQUIRIDOS COMO MATERIA PRIMA. (G.CORRIENTE)</t>
  </si>
  <si>
    <t>PRODUCTOS DE CUERO, PIEL, PLÁSTICO Y HULE ADQUIRIDOS COMO MATERIA PRIMA . (G.CORRIENTE)</t>
  </si>
  <si>
    <t>PRODUCTOS DE CUERO, PIEL, PLÁSTICO Y HULE ADQUIRIDOS COMO MATERIA PRIMA. (G.CORRIENTE)</t>
  </si>
  <si>
    <t>PRODUCTOS MINERALES NO METÁLICOS . (G.CORRIENTE)</t>
  </si>
  <si>
    <t>PRODUCTOS MINERALES NO METÁLICOS. (G.CAPITAL)</t>
  </si>
  <si>
    <t>CEMENTO Y PRODUCTOS DE CONCRETO. (G.CORRIENTE)</t>
  </si>
  <si>
    <t>CEMENTO Y PRODUCTOS DE CONCRETO. (G.CAPITAL)</t>
  </si>
  <si>
    <t>CAL, YESO Y PRODUCTOS DE YESO. (G.CORRIENTE)</t>
  </si>
  <si>
    <t>CAL, YESO Y PRODUCTOS DE YESO. (G.CAPITAL)</t>
  </si>
  <si>
    <t>MADERA Y PRODUCTOS DE MADERA. (G.CORRIENTE)</t>
  </si>
  <si>
    <t>MADERA Y PRODUCTOS DE MADERA. (G.CAPITAL)</t>
  </si>
  <si>
    <t>VIDRIO Y PRODUCTOS DE VIDRIO. (G.CORRIENTE)</t>
  </si>
  <si>
    <t>VIDRIO Y PRODUCTOS DE VIDRIO. (G.CAPITAL)</t>
  </si>
  <si>
    <t>MATERIAL ELÉCTRICO Y ELECTRÓNICO.</t>
  </si>
  <si>
    <t>MATERIAL ELÉCTRICO Y ELECTRÓNICO. (G.CORRIENTE)</t>
  </si>
  <si>
    <t>MATERIAL ELÉCTRICO Y ELECTRÓNICO. (G.CAPITAL)</t>
  </si>
  <si>
    <t>ESTRUCTURAS Y MANUFACTURAS.</t>
  </si>
  <si>
    <t>ESTRUCTURAS Y MANUFACTURAS. (G.CORRIENTE)</t>
  </si>
  <si>
    <t>ESTRUCTURAS Y MANUFACTURAS. (G.CAPITAL)</t>
  </si>
  <si>
    <t>MATERIALES COMPLEMENTARIOS.</t>
  </si>
  <si>
    <t>MATERIALES COMPLEMENTARIOS. (G.CORRIENTE)</t>
  </si>
  <si>
    <t>MATERIALES COMPLEMENTARIOS. (G.CAPITAL)</t>
  </si>
  <si>
    <t>OTROS MATERIALES Y ARTÍCULOS DE CONSTRUCCIÓN Y REPARACIÓN. (G.CORRIENTE)</t>
  </si>
  <si>
    <t>OTROS MATERIALES Y ARTÍCULOS DE CONSTRUCCIÓN Y REPARACIÓN. (G.CAPITAL)</t>
  </si>
  <si>
    <t>SUSTANCIAS QUÍMICAS.</t>
  </si>
  <si>
    <t>SUSTANCIAS QUÍMICAS. (G.CORRIENTE)</t>
  </si>
  <si>
    <t>SUSTANCIAS QUÍMICAS. (G.CAPITAL)</t>
  </si>
  <si>
    <t>PLAGUICIDAS ABONOS Y FERTILIZANTES.</t>
  </si>
  <si>
    <t>PLAGUICIDAS ABONOS Y FERTILIZANTES. (G.CORRIENTE)</t>
  </si>
  <si>
    <t>PLAGUICIDAS ABONOS Y FERTILIZANTES. (G.CAPITAL)</t>
  </si>
  <si>
    <t>MEDICINAS Y PRODUCTOS FARMACÉUTICOS.</t>
  </si>
  <si>
    <t>MEDICINAS Y PRODUCTOS FARMACÉUTICOS. (G.CORRIENTE)</t>
  </si>
  <si>
    <t>MEDICINAS Y PRODUCTOS FARMACÉUTICOS. (G.CAPITAL)</t>
  </si>
  <si>
    <t>MATERIALES, ACCESORIOS Y SUMINISTROS MÉDICOS.</t>
  </si>
  <si>
    <t>MATERIALES, ACCESORIOS Y SUMINISTROS MÉDICOS. (G.CORRIENTE)</t>
  </si>
  <si>
    <t>MATERIALES, ACCESORIOS Y SUMINISTROS MÉDICOS. (G.CAPITAL)</t>
  </si>
  <si>
    <t>MATERIALES ACCESORIOS Y SUMINISTROS DE LABORATORIO</t>
  </si>
  <si>
    <t>MATERIALES ACCESORIOS Y SUMINISTROS DE LABORATORIO. (G.CORRIENTE)</t>
  </si>
  <si>
    <t>MATERIALES ACCESORIOS Y SUMINISTROS DE LABORATORIO. (G.CAPITAL)</t>
  </si>
  <si>
    <t>FIBRAS SINTÉTICAS, HULES, PLÁSTICOS Y DERIVADOS. (G.CORRIENTE)</t>
  </si>
  <si>
    <t>FIBRAS SINTÉTICAS, HULES, PLÁSTICOS Y DERIVADOS. (G.CAPITAL)</t>
  </si>
  <si>
    <t>OTROS PRODUCTOS QUÍMICOS. (G.CORRIENTE)</t>
  </si>
  <si>
    <t>OTROS PRODUCTOS QUÍMICOS. (G.CAPITAL)</t>
  </si>
  <si>
    <t>COMBUSTIBLES, LUBRICANTES Y ADITIVOS PARA VEHÍCULOS TERRESTRES Y AÉREOS, DESTINADOS A SERVICIOS ADMINISTRATIVOS.</t>
  </si>
  <si>
    <t>COMBUSTIBLES, LUBRICANTES Y ADITIVOS PARA VEHÍCULOS TERRESTRES Y AÉREOS DESTINADOS A LA PRESTACIÓN DE SERVICIOS PÚBLICOS Y LA OPERACIÓN DE PROGRAMAS. (G.CORRIENTE)</t>
  </si>
  <si>
    <t>COMBUSTIBLES, LUBRICANTES Y ADITIVOS PARA VEHÍCULOS TERRESTRES Y AÉREOS DESTINADOS A LA PRESTACIÓN DE SERVICIOS PÚBLICOS Y LA OPERACIÓN DE PROGRAMAS. (G.CAPITAL)</t>
  </si>
  <si>
    <t>VESTUARIO, UNIFORMES Y BLANCOS.</t>
  </si>
  <si>
    <t>VESTUARIO, UNIFORMES Y BLANCOS. (G.CORRIENTE)</t>
  </si>
  <si>
    <t>VESTUARIO, UNIFORMES Y BLANCOS. (G.CAPITAL)</t>
  </si>
  <si>
    <t>PRENDAS DE PROTECCIÓN PERSONAL.</t>
  </si>
  <si>
    <t>PRENDAS DE PROTECCIÓN PERSONAL. (G.CORRIENTE)</t>
  </si>
  <si>
    <t>PRENDAS DE PROTECCIÓN PERSONAL. (G.CAPITAL)</t>
  </si>
  <si>
    <t>ARTÍCULOS DEPORTIVOS.</t>
  </si>
  <si>
    <t>ARTÍCULOS DEPORTIVOS. (G.CORRIENTE)</t>
  </si>
  <si>
    <t>ARTÍCULOS DEPORTIVOS. (G.CAPITAL)</t>
  </si>
  <si>
    <t>PRODUCTOS TEXTILES. (G.CORRIENTE)</t>
  </si>
  <si>
    <t>PRODUCTOS TEXTILES(G.CAPITAL)</t>
  </si>
  <si>
    <t>BLANCOS Y OTROS PRODUCTOS TEXTILES, EXCEPTO PRENDAS DE VESTIR. (G.CORRIENTE)</t>
  </si>
  <si>
    <t>BLANCOS Y OTROS PRODUCTOS TEXTILES, EXCEPTO PRENDAS DE VESTIR. (G.CAPITAL)</t>
  </si>
  <si>
    <t>SUSTANCIAS Y MATERIALES EXPLOSIVOS.</t>
  </si>
  <si>
    <t>SUSTANCIAS Y MATERIALES EXPLOSIVOS. (G.CORRIENTE)</t>
  </si>
  <si>
    <t>SUSTANCIAS Y MATERIALES EXPLOSIVOS. (G.CAPITAL)</t>
  </si>
  <si>
    <t>MATERIALES DE SEGURIDAD PÚBLICA.</t>
  </si>
  <si>
    <t>MATERIALES DE SEGURIDAD PÚBLICA. (G.CORRIENTE)</t>
  </si>
  <si>
    <t>MATERIALES DE SEGURIDAD PÚBLICA. (G.CAPITAL)</t>
  </si>
  <si>
    <t>PRENDAS DE PROTECCIÓN PARA SEGURIDAD PÚBLICA.</t>
  </si>
  <si>
    <t>PRENDAS DE PROTECCIÓN PARA SEGURIDAD PÚBLICA. (G.CORRIENTE)</t>
  </si>
  <si>
    <t>PRENDAS DE PROTECCIÓN PARA SEGURIDAD PÚBLICA. (G.CAPITAL)</t>
  </si>
  <si>
    <t>REFACCIONES ACCESORIOS Y HERRAMIENTAS.</t>
  </si>
  <si>
    <t>REFACCIONES ACCESORIOS Y HERRAMIENTAS. (G.CORRIENTE)</t>
  </si>
  <si>
    <t>REFACCIONES ACCESORIOS Y HERRAMIENTAS. (G.CAPITAL)</t>
  </si>
  <si>
    <t>REFACCIONES Y ACCESORIOS MENORES DE EDIFICIOS. (G.CORRIENTE)</t>
  </si>
  <si>
    <t>REFACCIONES Y ACCESORIOS MENORES DE EDIFICIOS. (G.CAPITAL)</t>
  </si>
  <si>
    <t>REFACCIONES Y ACCESORIOS MENORES DE MOBILIARIO Y EQUIPO DE ADMINISTRACIÓN, EDUCACIONAL Y RECREATIVO. (G.CORRIENTE)</t>
  </si>
  <si>
    <t>REFACCIONES Y ACCESORIOS MENORES DE MOBILIARIO Y EQUIPO DE ADMINISTRACIÓN, EDUCACIONAL Y RECREATIVO. (G.CAPITAL)</t>
  </si>
  <si>
    <t>REFACCIONES Y ACCESORIOS PARA EQUIPO DE CÓMPUTO.</t>
  </si>
  <si>
    <t>REFACCIONES Y ACCESORIOS PARA EQUIPO DE CÓMPUTO. (G.CORRIENTE)</t>
  </si>
  <si>
    <t>REFACCIONES Y ACCESORIOS PARA EQUIPO DE CÓMPUTO. (G.CAPITAL)</t>
  </si>
  <si>
    <t>REFACCIONES Y ACCESORIOS MENORES DE EQUIPO E INSTRUMENTAL MÉDICO Y DE LABORATORIO. (G.CORRIENTE)</t>
  </si>
  <si>
    <t>REFACCIONES Y ACCESORIOS MENORES DE EQUIPO E INSTRUMENTAL MÉDICO Y DE LABORATORIO. (G.CAPITAL)</t>
  </si>
  <si>
    <t>REFACCIONES Y ACCESORIOS MENORES DE EQUIPO DE TRANSPORTE. (G.CORRIENTE)</t>
  </si>
  <si>
    <t>REFACCIONES Y ACCESORIOS MENORES DE EQUIPO DE TRANSPORTE. (G.CAPITAL)</t>
  </si>
  <si>
    <t>REFACCIONES Y ACCESORIOS MENORES DE EQUIPO DE DEFENSA Y SEGURIDAD. (G.CORRIENTE)</t>
  </si>
  <si>
    <t>REFACCIONES Y ACCESORIOS MENORES DE EQUIPO DE DEFENSA Y SEGURIDAD. (G.CAPITAL)</t>
  </si>
  <si>
    <t>REFACCIONES Y ACCESORIOS MENORES DE MAQUINARIA Y OTROS EQUIPOS. (G.CORRIENTE)</t>
  </si>
  <si>
    <t>REFACCIONES Y ACCESORIOS MENORES DE MAQUINARIA Y OTROS EQUIPOS. (G.CAPITAL)</t>
  </si>
  <si>
    <t>REFACCIONES Y ACCESORIOS MENORES OTROS BIENES MUEBLES. (G.CORRIENTE)</t>
  </si>
  <si>
    <t>REFACCIONES Y ACCESORIOS MENORES OTROS BIENES MUEBLES. (G.CAPITAL)</t>
  </si>
  <si>
    <t>SERVICIO DE ENERGÍA ELÉCTRICA.</t>
  </si>
  <si>
    <t>SERVICIO DE ENERGÍA ELÉCTRICA. (G.CORRIENTE)</t>
  </si>
  <si>
    <t>SERVICIO DE ENERGÍA ELÉCTRICA. (G.CAPITAL)</t>
  </si>
  <si>
    <t>ALUMBRADO PÚBLICO</t>
  </si>
  <si>
    <t>ALUMBRADO PÚBLICO (G.CORRIENTE)</t>
  </si>
  <si>
    <t>ALUMBRADO PÚBLICO. (G.CORRIENTE)</t>
  </si>
  <si>
    <t>GAS. (G.CORRIENTE)</t>
  </si>
  <si>
    <t>GAS. (G.CAPITAL)</t>
  </si>
  <si>
    <t>SERVICIO DE AGUA.</t>
  </si>
  <si>
    <t>SERVICIO DE AGUA. (G.CORRIENTE)</t>
  </si>
  <si>
    <t>SERVICIO DE AGUA. (G.CAPITAL)</t>
  </si>
  <si>
    <t>SERVICIO TELEFÓNICO CONVENCIONAL.</t>
  </si>
  <si>
    <t>SERVICIO TELEFÓNICO CONVENCIONAL. (G.CORRIENTE)</t>
  </si>
  <si>
    <t>SERVICIO TELEFÓNICO CONVENCIONAL. (G.CAPITAL)</t>
  </si>
  <si>
    <t>SERVICIO DE TELEFONÍA CELULAR.</t>
  </si>
  <si>
    <t>SERVICIO DE TELEFONÍA CELULAR. (G.CORRIENTE)</t>
  </si>
  <si>
    <t>SERVICIO DE TELEFONÍA CELULAR. (G.CAPITAL)</t>
  </si>
  <si>
    <t>SERVICIO DE RADIOLOCALIZACIÓN. (G.CORRIENTE)</t>
  </si>
  <si>
    <t>SERVICIO DE RADIOLOCALIZACIÓN. (G.CAPITAL)</t>
  </si>
  <si>
    <t>SERVICIOS DE CONDUCCIÓN DE SEÑALES ANALÓGICAS Y DIGITALES. (G.CORRIENTE)</t>
  </si>
  <si>
    <t>SERVICIOS DE CONDUCCIÓN DE SEÑALES ANALÓGICAS Y DIGITALES. (G.CAPITAL)</t>
  </si>
  <si>
    <t>SERVICIOS DE ACCESO DE INTERNET, REDES Y PROCESAMIENTO DE INFORMACIÓN. (G.CORRIENTE)</t>
  </si>
  <si>
    <t>SERVICIOS DE ACCESO DE INTERNET, REDES Y PROCESAMIENTO DE INFORMACIÓN. (G.CAPITAL)</t>
  </si>
  <si>
    <t>SERVICIO POSTAL. (G.CORRIENTE)</t>
  </si>
  <si>
    <t>SERVICIO POSTAL. (G.CAPITAL)</t>
  </si>
  <si>
    <t>SERVICIO TELEGRÁFICO. (G.CORRIENTE)</t>
  </si>
  <si>
    <t>SERVICIO TELEGRÁFICO. (G.CAPITAL)</t>
  </si>
  <si>
    <t>CONTRATACIÓN DE OTROS SERVICIOS.</t>
  </si>
  <si>
    <t>CONTRATACIÓN DE OTROS SERVICIOS. (G.CORRIENTE)</t>
  </si>
  <si>
    <t>CONTRATACIÓN DE OTROS SERVICIOS. (G.CAPITAL)</t>
  </si>
  <si>
    <t>ARRENDAMIENTO DE TERRENOS.</t>
  </si>
  <si>
    <t>ARRENDAMIENTO DE TERRENOS. (G.CORRIENTE)</t>
  </si>
  <si>
    <t>ARRENDAMIENTO DE TERRENOS. (G.CAPITAL)</t>
  </si>
  <si>
    <t>ARRENDAMIENTO DE EDIFICIOS Y LOCALES.</t>
  </si>
  <si>
    <t>ARRENDAMIENTO DE EDIFICIOS Y LOCALES. (G.CORRIENTE)</t>
  </si>
  <si>
    <t>ARRENDAMIENTO DE EDIFICIOS Y LOCALES. (G.CAPITAL)</t>
  </si>
  <si>
    <t>ARRENDAMIENTO DE MOBILIARIO.</t>
  </si>
  <si>
    <t>ARRENDAMIENTO DE MOBILIARIO. (G.CORRIENTE)</t>
  </si>
  <si>
    <t>ARRENDAMIENTO DE MOBILIARIO. (G.CAPITAL)</t>
  </si>
  <si>
    <t>ARRENDAMIENTO DE EQUIPO Y BIENES INFORMÁTICOS.</t>
  </si>
  <si>
    <t>ARRENDAMIENTO DE EQUIPO Y BIENES INFORMÁTICOS. (G.CORRIENTE)</t>
  </si>
  <si>
    <t>ARRENDAMIENTO DE EQUIPO Y BIENES INFORMÁTICOS. (G.CAPITAL)</t>
  </si>
  <si>
    <t>ARRENDAMIENTO DE EQUIPO E INSTRUMENTAL MÉDICO Y DE LABORATORIO(G.CORRIENTE)</t>
  </si>
  <si>
    <t>ARRENDAMIENTO DE EQUIPO E INSTRUMENTAL MÉDICO Y DE LABORATORIO. (G.CAPITAL)</t>
  </si>
  <si>
    <t>ARRENDAMIENTO DE VEHÍCULOS TERRESTRES Y AÉREOS, PARA LA EJECUCIÓN DE PROGRAMAS DE SEGURIDAD PÚBLICA.</t>
  </si>
  <si>
    <t>ARRENDAMIENTO DE VEHÍCULOS TERRESTRES Y AÉREOS, PARA LA EJECUCIÓN DE PROGRAMAS DE SEGURIDAD PÚBLICA. (G.CORRIENTE)</t>
  </si>
  <si>
    <t>ARRENDAMIENTO DE VEHÍCULOS TERRESTRES Y AÉREOS, PARA LA EJECUCIÓN DE PROGRAMAS DE SEGURIDAD PÚBLICA. (G.CAPITAL)</t>
  </si>
  <si>
    <t>ARRENDAMIENTO DE VEHÍCULOS TERRESTRES Y AÉREOS, PARA SERVICIOS PÚBLICOS Y LA OPERACIÓN DE PROGRAMAS PÚBLICOS.</t>
  </si>
  <si>
    <t>ARRENDAMIENTO DE VEHÍCULOS TERRESTRES Y AÉREOS, PARA SERVICIOS PÚBLICOS Y LA OPERACIÓN DE PROGRAMAS PÚBLICOS. (G.CORRIENTE)</t>
  </si>
  <si>
    <t>ARRENDAMIENTO DE VEHÍCULOS TERRESTRES Y AÉREOS, PARA SERVICIOS PÚBLICOS Y LA OPERACIÓN DE PROGRAMAS PÚBLICOS. (G.CAPITAL)</t>
  </si>
  <si>
    <t>ARRENDAMIENTO DE VEHÍCULOS TERRESTRES Y AÉREOS, PARA SERVICIOS ADMINISTRATIVOS.</t>
  </si>
  <si>
    <t>ARRENDAMIENTO DE VEHÍCULOS TERRESTRES Y AÉREOS, PARA SERVICIOS ADMINISTRATIVOS. (G.CORRIENTE)</t>
  </si>
  <si>
    <t>ARRENDAMIENTO DE VEHÍCULOS TERRESTRES Y AÉREOS, PARA SERVICIOS ADMINISTRATIVOS. (G.CAPITAL)</t>
  </si>
  <si>
    <t>ARRENDAMIENTO DE VEHÍCULOS TERRESTRES Y AÉREOS, PARA DESASTRES NATURALES.</t>
  </si>
  <si>
    <t>ARRENDAMIENTO DE VEHÍCULOS TERRESTRES Y AÉREOS, PARA DESASTRES NATURALES. (G.CORRIENTE)</t>
  </si>
  <si>
    <t>ARRENDAMIENTO DE VEHÍCULOS TERRESTRES Y AÉREOS, PARA DESASTRES NATURALES. (G.CAPITAL)</t>
  </si>
  <si>
    <t>ARRENDAMIENTO DE VEHÍCULOS TERRESTRES Y AÉREOS PARA SERVIDORES PÚBLICOS.</t>
  </si>
  <si>
    <t>ARRENDAMIENTO DE VEHÍCULOS TERRESTRES Y AÉREOS PARA SERVIDORES PÚBLICOS. (G.CORRIENTE)</t>
  </si>
  <si>
    <t>ARRENDAMIENTO DE VEHÍCULOS TERRESTRES Y AÉREOS PARA SERVIDORES PÚBLICOS. (G.CAPITAL)</t>
  </si>
  <si>
    <t>ARRENDAMIENTO DE MAQUINARIA Y EQUIPO.</t>
  </si>
  <si>
    <t>ARRENDAMIENTO DE MAQUINARIA Y EQUIPO. (G.CORRIENTE)</t>
  </si>
  <si>
    <t>ARRENDAMIENTO DE MAQUINARIA Y EQUIPO. (G.CAPITAL)</t>
  </si>
  <si>
    <t>ARRENDAMIENTO FINANCIERO(G.CORRIENTE)</t>
  </si>
  <si>
    <t>OTROS ARRENDAMIENTOS(G.CORRIENTE)</t>
  </si>
  <si>
    <t>OTROS ARRENDAMIENTOS(G.CAPITAL)</t>
  </si>
  <si>
    <t>OTRAS ASESORÍAS PARA LA OPERACIÓN DE PROGRAMAS.</t>
  </si>
  <si>
    <t>OTRAS ASESORÍAS PARA LA OPERACIÓN DE PROGRAMAS. (G.CORRIENTE)</t>
  </si>
  <si>
    <t>OTRAS ASESORÍAS PARA LA OPERACIÓN DE PROGRAMAS. (G.CAPITAL)</t>
  </si>
  <si>
    <t>SERVICIOS Y ASESORÍAS LEGALES, CONTABLES Y FISCALES</t>
  </si>
  <si>
    <t>SERVICIOS Y ASESORÍAS LEGALES, CONTABLES Y FISCALES . (G.CORRIENTE)</t>
  </si>
  <si>
    <t>SERVICIOS Y ASESORÍAS LEGALES, CONTABLES Y FISCALES. (G.CAPITAL)</t>
  </si>
  <si>
    <t>SERVICIOS ESTADÍSTICOS Y GEOGRÁFICOS.</t>
  </si>
  <si>
    <t>SERVICIOS ESTADÍSTICOS Y GEOGRÁFICOS. (G.CORRIENTE)</t>
  </si>
  <si>
    <t>SERVICIOS ESTADÍSTICOS Y GEOGRÁFICOS. (G.CAPITAL)</t>
  </si>
  <si>
    <t>SERVICIOS DE INFORMÁTICA.</t>
  </si>
  <si>
    <t>SERVICIOS DE INFORMÁTICA. (G.CORRIENTE)</t>
  </si>
  <si>
    <t>SERVICIOS DE INFORMÁTICA. (G.CAPITAL)</t>
  </si>
  <si>
    <t>SERVICIOS PARA CAPACITACIÓN A SERVIDORES PÚBLICOS.</t>
  </si>
  <si>
    <t>SERVICIOS PARA CAPACITACIÓN A SERVIDORES PÚBLICOS. (G.CORRIENTE)</t>
  </si>
  <si>
    <t>SERVICIOS PARA CAPACITACIÓN A SERVIDORES PÚBLICOS. (G.CAPITAL)</t>
  </si>
  <si>
    <t>ESTUDIOS E INVESTIGACIONES.</t>
  </si>
  <si>
    <t>ESTUDIOS E INVESTIGACIONES. (G.CORRIENTE)</t>
  </si>
  <si>
    <t>ESTUDIOS E INVESTIGACIONES. (G.CAPITAL)</t>
  </si>
  <si>
    <t>SERVICIOS DE APOYO ADMINISTRATIVO, TRADUCCIÓN, FOTOCOPIADO E IMPRESIÓN</t>
  </si>
  <si>
    <t>SERVICIOS DE APOYO ADMINISTRATIVO, TRADUCCIÓN, FOTOCOPIADO E IMPRESIÓN(G.CORRIENTE)</t>
  </si>
  <si>
    <t>SERVICIOS DE APOYO ADMINISTRATIVO, TRADUCCIÓN, FOTOCOPIADO E IMPRESIÓN. (G.CAPITAL)</t>
  </si>
  <si>
    <t>SERVICIOS DE PROTECCIÓN Y SEGURIDAD (G.CORRIENTE)</t>
  </si>
  <si>
    <t>SERVICIOS DE PROTECCIÓN Y SEGURIDAD. (G.CAPITAL)</t>
  </si>
  <si>
    <t>SERVICIOS DE VIGILANCIA.</t>
  </si>
  <si>
    <t>SERVICIOS DE VIGILANCIA. (G.CORRIENTE)</t>
  </si>
  <si>
    <t>SERVICIOS DE VIGILANCIA. (G.CAPITAL)</t>
  </si>
  <si>
    <t>SERVICIOS PROFESIONALES, CIENTÍFICOS Y TÉCNICOS INTEGRALES(G.CORRIENTE)</t>
  </si>
  <si>
    <t>SERVICIOS PROFESIONALES, CIENTÍFICOS Y TÉCNICOS INTEGRALES. (G.CAPITAL)</t>
  </si>
  <si>
    <t>SERVICIOS RELACIONADOS CON CERTIFICACIÓN DE PROCESOS.</t>
  </si>
  <si>
    <t>SERVICIOS RELACIONADOS CON CERTIFICACIÓN DE PROCESOS. (G.CORRIENTE)</t>
  </si>
  <si>
    <t>SERVICIOS RELACIONADOS CON CERTIFICACIÓN DE PROCESOS. (G.CAPITAL)</t>
  </si>
  <si>
    <t>SERVICIOS BANCARIOS Y FINANCIEROS. (G.CORRIENTE)</t>
  </si>
  <si>
    <t>SERVICIOS BANCARIOS Y FINANCIEROS. (G.CAPITAL)</t>
  </si>
  <si>
    <t>AVALÚOS. (G.CORRIENTE)</t>
  </si>
  <si>
    <t>AVALÚOS. (G.CAPITAL)</t>
  </si>
  <si>
    <t>OTROS SERVICIOS FINANCIEROS. (G.CORRIENTE)</t>
  </si>
  <si>
    <t>OTROS SERVICIOS FINANCIEROS. (G.CAPITAL)</t>
  </si>
  <si>
    <t>SERVICIOS DE COBRANZA, INVESTIGACIÓN CREDITICIA Y SIMILAR. (G.CORRIENTE)</t>
  </si>
  <si>
    <t>SERVICIOS DE COBRANZA, INVESTIGACIÓN CREDITICIA Y SIMILAR. (G.CAPITAL)</t>
  </si>
  <si>
    <t>GASTOS INHERENTES A LA RECAUDACIÓN. (G.CORRIENTE)</t>
  </si>
  <si>
    <t>GASTOS INHERENTES A LA RECAUDACIÓN. (G.CAPITAL)</t>
  </si>
  <si>
    <t>SEGUROS Y FIANZAS. (G.CORRIENTE)</t>
  </si>
  <si>
    <t>SEGUROS Y FIANZAS. (G.CAPITAL)</t>
  </si>
  <si>
    <t>SEGUROS DE BIENES PATRIMONIALES. (G.CORRIENTE)</t>
  </si>
  <si>
    <t>SEGUROS DE BIENES PATRIMONIALES. (G.CAPITAL)</t>
  </si>
  <si>
    <t>FLETES Y MANIOBRAS.</t>
  </si>
  <si>
    <t>FLETES Y MANIOBRAS. (G.CORRIENTE)</t>
  </si>
  <si>
    <t>FLETES Y MANIOBRAS. (G.CAPITAL)</t>
  </si>
  <si>
    <t>MANTENIMIENTO Y CONSERVACIÓN DE INMUEBLES.</t>
  </si>
  <si>
    <t>MANTENIMIENTO Y CONSERVACIÓN DE INMUEBLES. (G.CORRIENTE)</t>
  </si>
  <si>
    <t>MANTENIMIENTO Y CONSERVACIÓN DE INMUEBLES. (G.CAPITAL)</t>
  </si>
  <si>
    <t>MANTENIMIENTO Y CONSERVACIÓN DE PLANTAS E INSTALACIONES PRODUCTIVAS.</t>
  </si>
  <si>
    <t>MANTENIMIENTO Y CONSERVACIÓN DE PLANTAS E INSTALACIONES PRODUCTIVAS. (G.CORRIENTE)</t>
  </si>
  <si>
    <t>MANTENIMIENTO Y CONSERVACIÓN DE PLANTAS E INSTALACIONES PRODUCTIVAS. (G.CAPITAL)</t>
  </si>
  <si>
    <t>MANTENIMIENTO Y CONSERVACIÓN DE MOBILIARIO Y EQUIPO DE ADMINISTRACIÓN. (G.CORRIENTE)</t>
  </si>
  <si>
    <t>MANTENIMIENTO Y CONSERVACIÓN DE MOBILIARIO Y EQUIPO DE ADMINISTRACIÓN. (G.CAPITAL)</t>
  </si>
  <si>
    <t>MANTENIMIENTO Y CONSERVACIÓN DE BIENES INFORMÁTICOS</t>
  </si>
  <si>
    <t>MANTENIMIENTO Y CONSERVACIÓN DE BIENES INFORMÁTICOS. (G.CORRIENTE)</t>
  </si>
  <si>
    <t>MANTENIMIENTO Y CONSERVACIÓN DE BIENES INFORMÁTICOS. (G.CAPITAL)</t>
  </si>
  <si>
    <t>INSTALACIÓN, REPARACIÓN Y MANTENIMIENTO DE EQUIPO E INSTRUMENTAL MÉDICO Y DE LABORATORIO. (G.CORRIENTE)</t>
  </si>
  <si>
    <t>INSTALACIÓN, REPARACIÓN Y MANTENIMIENTO DE EQUIPO E INSTRUMENTAL MÉDICO Y DE LABORATORIO. (G.CAPITAL)</t>
  </si>
  <si>
    <t>MANTENIMIENTO Y CONSERVACIÓN DE VEHÍCULOS TERRESTRES, AÉREOS, MARÍTIMOS, LACUSTRES Y FLUVIALES.</t>
  </si>
  <si>
    <t>MANTENIMIENTO Y CONSERVACIÓN DE VEHÍCULOS TERRESTRES, AÉREOS, MARÍTIMOS, LACUSTRES Y FLUVIALES. (G.CORRIENTE)</t>
  </si>
  <si>
    <t>MANTENIMIENTO Y CONSERVACIÓN DE VEHÍCULOS TERRESTRES, AÉREOS, MARÍTIMOS, LACUSTRES Y FLUVIALES. (G.CAPITAL)</t>
  </si>
  <si>
    <t>REPARACIÓN Y MANTENIMIENTO DE EQUIPO DE DEFENSA Y SEGURIDAD. (G.CORRIENTE)</t>
  </si>
  <si>
    <t>REPARACIÓN Y MANTENIMIENTO DE EQUIPO DE DEFENSA Y SEGURIDAD. (G.CAPITAL)</t>
  </si>
  <si>
    <t>MANTENIMIENTO Y CONSERVACIÓN DE MAQUINARIA Y EQUIPO.</t>
  </si>
  <si>
    <t>MANTENIMIENTO Y CONSERVACIÓN DE MAQUINARIA Y EQUIPO. (G.CORRIENTE)</t>
  </si>
  <si>
    <t>MANTENIMIENTO Y CONSERVACIÓN DE MAQUINARIA Y EQUIPO. (G.CAPITAL)</t>
  </si>
  <si>
    <t>SERVICIOS DE LAVANDERÍA, LIMPIEZA, HIGIENE Y FUMIGACIÓN. (G.CORRIENTE)</t>
  </si>
  <si>
    <t>SERVICIOS DE LAVANDERÍA, LIMPIEZA, HIGIENE Y FUMIGACIÓN. (G.CAPITAL)</t>
  </si>
  <si>
    <t>SERVICIOS DE JARDINERÍA Y FUMIGACIÓN. (G.CORRIENTE)</t>
  </si>
  <si>
    <t>SERVICIOS DE JARDINERÍA Y FUMIGACIÓN. (G.CAPITAL)</t>
  </si>
  <si>
    <t>INFORMACIÓN EN MEDIOS MASIVOS DERIVADOS DE LA OPERACIÓN Y ADMINISTRACIÓN DE LAS DEPENDENCIAS Y ENTIDADES. (G.CORRIENTE)</t>
  </si>
  <si>
    <t>IMPRESIÓN Y ELABORACIÓN DE MATERIAL INFORMATIVO DEREIVADO DE LA OPERACIÓN Y ADMINISTRACIÓN DE LAS DEPENDENCIAS. (G.CORRIENTE)</t>
  </si>
  <si>
    <t>SERVICIO DE CREACIÓN Y DIFUSIÓN DE CONTENIDO EXCLUSIVAMENTE A TRAVÉS DE INTERNET. (G.CORRIENTE)</t>
  </si>
  <si>
    <t>OTROS GASTOS DE PUBLICACIÓN DIFUSIÓN E INFORMACIÓN. (G.CORRIENTE)</t>
  </si>
  <si>
    <t>PASAJES AÉREOS NACIONALES</t>
  </si>
  <si>
    <t>PASAJES AÉREOS NACIONALES. (G. CORRIENTE)</t>
  </si>
  <si>
    <t>PASAJES AÉREOS INTERNACIONALES</t>
  </si>
  <si>
    <t>PASAJES AÉREOS INTERNACIONALES. (G. CORRIENTE)</t>
  </si>
  <si>
    <t>PASAJES TERRESTRES ESTATALES.</t>
  </si>
  <si>
    <t>PASAJES TERRESTRES ESTATALES. (G.CORRIENTE)</t>
  </si>
  <si>
    <t>PASAJES TERRESTRES ESTATALES. (G.CAPITAL)</t>
  </si>
  <si>
    <t>PASAJES TERRESTRES NACIONALES</t>
  </si>
  <si>
    <t>PASAJES TERRESTRES NACIONALES. (G.CORRIENTE)</t>
  </si>
  <si>
    <t>PASAJES TERRESTRES NACIONALES. (G.CAPITAL)</t>
  </si>
  <si>
    <t>PASAJES TERRESTRES INTERNACIONALES</t>
  </si>
  <si>
    <t>PASAJES TERRESTRES INTERNACIONALES. (G.CORRIENTE)</t>
  </si>
  <si>
    <t>PASAJES TERRESTRES INTERNACIONALES. (G.CAPITAL)</t>
  </si>
  <si>
    <t>PASAJES ESTATALES. (G.CORRIENTE)</t>
  </si>
  <si>
    <t>PASAJES NACIONALES. (G.CORRIENTE)</t>
  </si>
  <si>
    <t>PASAJES INTERNACIONALES. (G.CORRIENTE)</t>
  </si>
  <si>
    <t>TRASLADO DE PERSONAS.</t>
  </si>
  <si>
    <t>TRASLADO DE PERSONAS. (G.CORRIENTE)</t>
  </si>
  <si>
    <t>TRASLADO DE PERSONAS. (G.CAPITAL)</t>
  </si>
  <si>
    <t>VIÁTICOS ESTATALES</t>
  </si>
  <si>
    <t>VIÁTICOS ESTATALES. (G.CORRIENTE)</t>
  </si>
  <si>
    <t>VIÁTICOS ESTATALES. (G.CAPITAL)</t>
  </si>
  <si>
    <t>VIÁTICOS NACIONALES</t>
  </si>
  <si>
    <t>VIÁTICOS NACIONALES. (G.CORRIENTE)</t>
  </si>
  <si>
    <t>VIÁTICOS NACIONALES. (G.CAPITAL)</t>
  </si>
  <si>
    <t>VIÁTICOS INTERNACIONALES</t>
  </si>
  <si>
    <t>VIÁTICOS INTERNACIONALES. (G.CORRIENTE)</t>
  </si>
  <si>
    <t>VIÁTICOS INTERNACIONALES. (G.CAPITAL)</t>
  </si>
  <si>
    <t>GASTOS DE CEREMONIAL DE LOS TITULARES DE LAS DEPENDENCIAS Y ENTIDADES. (G.CORRIENTE)</t>
  </si>
  <si>
    <t>GASTOS DE CEREMONIAL DE LOS TITULARES DE LAS DEPENDENCIAS Y ENTIDADES. (G.CAPITAL)</t>
  </si>
  <si>
    <t>GASTOS A COMPROBAR. (G.CORRIENTE)</t>
  </si>
  <si>
    <t>GASTOS DE ORDEN SOCIAL.</t>
  </si>
  <si>
    <t>GASTOS DE ORDEN SOCIAL. (G.CORRIENTE)</t>
  </si>
  <si>
    <t>GASTOS DE ORDEN SOCIAL. (G.CAPITAL)</t>
  </si>
  <si>
    <t>SERVICIOS ASISTENCIALES.</t>
  </si>
  <si>
    <t>SERVICIOS ASISTENCIALES. (G.CORRIENTE)</t>
  </si>
  <si>
    <t>SERVICIOS ASISTENCIALES. (G.CAPITAL)</t>
  </si>
  <si>
    <t>CONGRESOS Y CONVENCIONES.</t>
  </si>
  <si>
    <t>CONGRESOS Y CONVENCIONES. (G.CORRIENTE)</t>
  </si>
  <si>
    <t>CONGRESOS Y CONVENCIONES. (G.CAPITAL)</t>
  </si>
  <si>
    <t>EXPOSICIONES.</t>
  </si>
  <si>
    <t>EXPOSICIONES. (G.CORRIENTE)</t>
  </si>
  <si>
    <t>EXPOSICIONES. (G.CAPITAL)</t>
  </si>
  <si>
    <t>GASTOS DE REPRESENTACIÓN.</t>
  </si>
  <si>
    <t>GASTOS DE REPRESENTACIÓN. (G.CORRIENTE)</t>
  </si>
  <si>
    <t>GASTOS DE REPRESENTACIÓN. (G.CAPITAL)</t>
  </si>
  <si>
    <t>SERVICIOS FUNERARIOS Y DE CEMENTERIOS. (G.CORRIENTE)</t>
  </si>
  <si>
    <t>SERVICIOS FUNERARIOS Y DE CEMENTERIOS. (G.CAPITAL)</t>
  </si>
  <si>
    <t>IMPUESTOS Y DERECHOS. (G.CORRIENTE)</t>
  </si>
  <si>
    <t>DERECHOS POR EXTRACCIÓN Y DESCARGAS</t>
  </si>
  <si>
    <t>DERECHOS POR EXTRACCIÓN Y DESCARGAS. (G.CORRIENTE)</t>
  </si>
  <si>
    <t>IMPUESTOS Y DERECHOS DE IMPORTACIÓN. (G.CORRIENTE)</t>
  </si>
  <si>
    <t>PAGO DE LIQUIDACIONES. (G.CORRIENTE)</t>
  </si>
  <si>
    <t>PENAS MULTAS ACCESORIOS Y ACTUALIZACIONES. (G.CORRIENTE)</t>
  </si>
  <si>
    <t>PENAS MULTAS ACCESORIOS Y ACTUALIZACIONES. (G.CAPITAL)</t>
  </si>
  <si>
    <t>OTROS GASTOS POR RESPONSABILIDADES. (G.CORRIENTE)</t>
  </si>
  <si>
    <t>OTROS GASTOS POR RESPONSABILIDADES. (G.CAPITAL)</t>
  </si>
  <si>
    <t>TRANSFERENCIAS INTERNAS OTORGADAS A ENTIDADES PARAESTATALES Y PARAMUNICIPALES EMPRESARIALES Y NO FINANCIERAS. (G.CORRIENTE)</t>
  </si>
  <si>
    <t>APORTACIONES PARA OBRAS DEL 3 X 1. (G.CORRIENTE)</t>
  </si>
  <si>
    <t>APORTACIONES PARA OBAS. (G.CORRIENTE)</t>
  </si>
  <si>
    <t>APORTACIONES PARA ACCIONES. (G.CORRIENTE)</t>
  </si>
  <si>
    <t>OTROS SUBSIDIOS. (G.CORRIENTE)</t>
  </si>
  <si>
    <t>SUBSIDIO EN EL COBRO DE AGUA POTABLE. (G.CORRIENTE)</t>
  </si>
  <si>
    <t>SUBSIDIO EN EL COBRO DE IMPUESTOS. (G.CORRIENTE)</t>
  </si>
  <si>
    <t>SUBSIDIO EN EL COBRO DE DERECHOS. (G.CORRIENTE)</t>
  </si>
  <si>
    <t>AYUDAS SOCIALES. (G.CORRIENTE)</t>
  </si>
  <si>
    <t>AYUDAS PARA PAGOS DE DEFUNCIÓN</t>
  </si>
  <si>
    <t>AYUDAS PARA PAGOS DE DEFUNCIÓN. (G.CORRIENTE)</t>
  </si>
  <si>
    <t>AYUDAS PARA CAPACITACIÓN Y BECAS</t>
  </si>
  <si>
    <t>AYUDAS PARA CAPACITACIÓN Y BECAS. (G.CORRIENTE)</t>
  </si>
  <si>
    <t>AYUDAS SOCIALES A INSTITUCIONES DE ENSEÑANZA. (G.CORRIENTE)</t>
  </si>
  <si>
    <t>APOYO A INSTITUCIONES DIVERSAS</t>
  </si>
  <si>
    <t>APOYO A INSTITUCIONES DIVERSAS. (G.CORRIENTE)</t>
  </si>
  <si>
    <t>AYUDA POR DESASTRES NATURALES Y OTROS SINIESTROS</t>
  </si>
  <si>
    <t>AYUDA POR DESASTRES NATURALES Y OTROS SINIESTROS. (G.CORRIENTE)</t>
  </si>
  <si>
    <t>DONATIVOS A INSTITUCIONES SIN FINES DE LUCRO. (G.CORRIENTE)</t>
  </si>
  <si>
    <t>MOBILIARIO</t>
  </si>
  <si>
    <t>MOBILIARIO. (G.CAPITAL)</t>
  </si>
  <si>
    <t>EQUIPO DE ADMINISTRACIÓN</t>
  </si>
  <si>
    <t>EQUIPO DE ADMINISTRACIÓN. (G.CAPITAL)</t>
  </si>
  <si>
    <t>MUEBLES, EXCEPTO DE OFICINA Y ESTANTERIA</t>
  </si>
  <si>
    <t>MUEBLES, EXCEPTO DE OFICINA Y ESTANTERIA. (G.CAPITAL)</t>
  </si>
  <si>
    <t>BIENES ARTÍSTICOS Y CULTUALES</t>
  </si>
  <si>
    <t>BIENES ARTÍSTICOS Y CULTUALES. (G.CAPITAL)</t>
  </si>
  <si>
    <t>OBJETOS DE VALOR. (G.CAPITAL)</t>
  </si>
  <si>
    <t>BIENES INFORMÁTICOS</t>
  </si>
  <si>
    <t>BIENES INFORMÁTICOS. (G.CAPITAL)</t>
  </si>
  <si>
    <t>ADJUDICACIONES, EXPROPIACIONES E INDEMNIZACIONES DE BIENES MUEBLES. (G.CAPITAL)</t>
  </si>
  <si>
    <t>EQUIPO EDUCACIONAL Y CREATIVO</t>
  </si>
  <si>
    <t>EQUIPO EDUCACIONAL Y CREATIVO. (G.CAPITAL)</t>
  </si>
  <si>
    <t>APARATOS DEPORTIVOS. (G.CAPITAL)</t>
  </si>
  <si>
    <t>CÁMARAS FOTOGRÁFICAS Y DE VIDEO. (G.CAPITAL)</t>
  </si>
  <si>
    <t>OTRO MOBILIARIO Y EQUIPO EDUCACIONAL Y RECREATIVO. (G.CAPITAL)</t>
  </si>
  <si>
    <t>EQUIPO MEDICO Y DE LABORATORIO. (G.CAPITAL)</t>
  </si>
  <si>
    <t>INSTRUMENTAL MEDICO Y DE LABORATORIO. (G.CAPITAL)</t>
  </si>
  <si>
    <t>VEHICULOS Y EQUIPO TERRESTRES, AÉREOS, MARÍTIMOS, LACUSTRES Y FLUVIALES. (G.CAPITAL)</t>
  </si>
  <si>
    <t>CARROCERÍAS Y REMOLQUES. (G.CAPITAL)</t>
  </si>
  <si>
    <t>OTROS EQUIPOS DE TRANSPORTE. (G.CAPITAL)</t>
  </si>
  <si>
    <t>EQUIPO DE SEGURIDAD PUBLICA. (G.CAPITAL)</t>
  </si>
  <si>
    <t>MAQUINARIA Y EQUIPO AGROPECUARIO. (G.CAPITAL)</t>
  </si>
  <si>
    <t>MAQUINARIA Y EQUIPO INDUSTRIAL. (G.CAPITAL)</t>
  </si>
  <si>
    <t>MAQUINARIA Y EQUIPO DE CONSTRUCCIÓN. (G.CAPITAL)</t>
  </si>
  <si>
    <t>SISTEMAS DE AIRE ACONDICIONADO, CALEFACCIÓN Y DE REFRIGERACIÓN INDUSTRIAL Y COMERCIAL. (G.CAPITAL)</t>
  </si>
  <si>
    <t>EQUIPOS Y APARATOS DE COMUNICACIONES Y TELECOMUNICACIONES</t>
  </si>
  <si>
    <t>EQUIPOS Y APARATOS DE COMUNICACIONES Y TELECOMUNICACIONES. (G.CAPITAL)</t>
  </si>
  <si>
    <t>MAQUINARIA Y EQUIPO ELÉCTRICO Y ELECTRÓNICO. (G.CAPITAL)</t>
  </si>
  <si>
    <t>HERRAMIENTAS Y MÁQUINAS-HERRAMIENTA</t>
  </si>
  <si>
    <t>HERRAMIENTAS Y MÁQUINAS-HERRAMIENTA. (G.CAPITAL)</t>
  </si>
  <si>
    <t>REFACCIONES. (G.CAPITAL)</t>
  </si>
  <si>
    <t>OTROS EQUIPOS. (G.CAPITAL)</t>
  </si>
  <si>
    <t>ARBOLES Y PLANTAS. (G.CAPITAL)</t>
  </si>
  <si>
    <t>TERRENOS. (G.CAPITAL)</t>
  </si>
  <si>
    <t>EDIFICIOS Y LOCALES. (G.CAPITAL)</t>
  </si>
  <si>
    <t>OTROS BIENES INMUEBLES. (G.CAPITAL)</t>
  </si>
  <si>
    <t>ADJUDICACIONES, EXPROPIACIONES. (G.CAPITAL)</t>
  </si>
  <si>
    <t>SOFTWARE. (G.CAPITAL)</t>
  </si>
  <si>
    <t>DERECHOS DE EXTRACCIÓN DE AGUA. (G.CAPITAL)</t>
  </si>
  <si>
    <t>EDIFICACIÓN HABITACIONAL. (G.CAPITAL)</t>
  </si>
  <si>
    <t>EDIFICACIÓN NO HABITACIONAL. (G.CAPITAL)</t>
  </si>
  <si>
    <t>CONCENTRADORA RAMO 33</t>
  </si>
  <si>
    <t>CONCENTRADORA RAMO 33. (G.CAPITAL)</t>
  </si>
  <si>
    <t>CONCENTRADORA OTROS PROGRAMAS Y RAMO 20</t>
  </si>
  <si>
    <t>CONCENTRADORA OTROS PROGRAMAS Y RAMO 20. (G.CAPITAL)</t>
  </si>
  <si>
    <t>CONSTRUCCIÓN DE OBRAS PARA EL ABASTECIMIENTO DE AGUA, PETRÓLEO, GAS, ELECTRICIDAD Y T</t>
  </si>
  <si>
    <t>CONSTRUCCIÓN DE OBRAS PARA EL ABASTECIMIENTO DE AGUA, PETRÓLEO, GAS, ELECTRICIDAD Y T.  (G.CAPITAL)</t>
  </si>
  <si>
    <t>DIVISIÓN DE TERRENOS Y CONSTRUCCIÓN DE OBRAS DE URBANIZACIÓN. (G.CAPITAL)</t>
  </si>
  <si>
    <t>CONSTRUCCIÓN DE VÍAS DE COMUNICACIÓN. (G.CAPITAL)</t>
  </si>
  <si>
    <t>OTRAS CONSTRUCCIONES DE INGENIERÍA CIVIL U OBRA PESADA. (G.CAPITAL)</t>
  </si>
  <si>
    <t>INSTALACIONES Y EQUIPAMIENTO EN CONSTRUCCIONES. (G.CAPITAL)</t>
  </si>
  <si>
    <t>TRABAJOS DE ACABADOS EN EDIFICACIONES Y OTROS TRABAJOS ESPECIALIZADOS. (G.CAPITAL)</t>
  </si>
  <si>
    <t>CONSTRUCCIÓN DE OBRAS PARA EL ABASTECIMIENTO DE AGUA, PETRÓLEO, GAS, ELECTRICIDAD Y T. (G.CAPITAL)</t>
  </si>
  <si>
    <t>INSTALACIONES Y EQUIPAMIENTO EN CONSTRUCCIONES.(G.CAPITAL)</t>
  </si>
  <si>
    <t>ESTUDIOS, FORMULACIÓN Y EVALUACIÓN DE PROYECTOS PRODUCTIVOS NO INCLUIDOS EN CONCEPTOS</t>
  </si>
  <si>
    <t>ESTUDIOS, FORMULACIÓN Y EVALUACIÓN DE PROYECTOS PRODUCTIVOS NO INCLUIDOS EN CONCEPTOS. (G.CAPITAL)</t>
  </si>
  <si>
    <t>EJECUCIÓN DE PROYECTOS PRODUCTIVOS NO INCLUIDOS EN CONCEPTOS ANTERIORES DE ESTE CAPÍT</t>
  </si>
  <si>
    <t>EJECUCIÓN DE PROYECTOS PRODUCTIVOS NO INCLUIDOS EN CONCEPTOS ANTERIORES DE ESTE CAP. (G.CAPITAL)</t>
  </si>
  <si>
    <t>AMORTIZACIÓN DE LA DEUDA CON INSTITUCIONES DE CRÉDITO. (G. AMORT. DEUDA Y DISM. PASIVOS)</t>
  </si>
  <si>
    <t>INTERESES DE LA DEUDA CON INSTITUCIONES DE CRÉDITO. (G. AMORT. DEUDA Y DISM. PASIVOS)</t>
  </si>
  <si>
    <t>COMISIONES DE LA DEUDA PÚBLICA INTERNA. (G. AMORT. DEUDA Y DISM. PASIVOS)</t>
  </si>
  <si>
    <t>GASTOS DE LA DEUDA. (G. AMORT. DEUDA Y DISM. PASIVOS)</t>
  </si>
  <si>
    <t>ADEFAS. (G. AMORT. DEUDA Y DISM. PASIVOS)</t>
  </si>
  <si>
    <r>
      <rPr>
        <b/>
        <u/>
        <sz val="14"/>
        <color theme="1"/>
        <rFont val="Calibri"/>
        <family val="2"/>
        <scheme val="minor"/>
      </rPr>
      <t xml:space="preserve">Especificaciones Generales: 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color rgb="FF002060"/>
        <rFont val="Calibri"/>
        <family val="2"/>
        <scheme val="minor"/>
      </rPr>
      <t xml:space="preserve">
1) En este formato </t>
    </r>
    <r>
      <rPr>
        <b/>
        <sz val="14"/>
        <color rgb="FF002060"/>
        <rFont val="Calibri"/>
        <family val="2"/>
        <scheme val="minor"/>
      </rPr>
      <t xml:space="preserve">se pegan los datos </t>
    </r>
    <r>
      <rPr>
        <b/>
        <u/>
        <sz val="14"/>
        <color rgb="FF002060"/>
        <rFont val="Calibri"/>
        <family val="2"/>
        <scheme val="minor"/>
      </rPr>
      <t>copiados</t>
    </r>
    <r>
      <rPr>
        <sz val="14"/>
        <color rgb="FF002060"/>
        <rFont val="Calibri"/>
        <family val="2"/>
        <scheme val="minor"/>
      </rPr>
      <t xml:space="preserve"> de las </t>
    </r>
    <r>
      <rPr>
        <u/>
        <sz val="14"/>
        <color rgb="FF002060"/>
        <rFont val="Calibri"/>
        <family val="2"/>
        <scheme val="minor"/>
      </rPr>
      <t>Plantillas Generales por Proyecto</t>
    </r>
    <r>
      <rPr>
        <sz val="14"/>
        <color rgb="FF002060"/>
        <rFont val="Calibri"/>
        <family val="2"/>
        <scheme val="minor"/>
      </rPr>
      <t xml:space="preserve"> (Columna R)
     a) Del Formato Plantilla General por Proyecto, deberá seleccionar las celdas de la R3 a la R797   =&gt; Copiar
     b) Una vez copiados lo datos, posiciónese en la casilla correspondiente a partir de la "Fila 5" del Formato Plantilla Concentrada  =&gt; Pegar
2) La Plantilla Concentrada tiene espacio para hasta 80 Proyectos ( las celdas se encuentran  "ocultas", sólo tiene que seleccionar las celdas "V / CE", y dar la opción "mostrar"), si necesita aperturar más, por favor comunicarse con el personal de la ASE para apoyarle a añadirlos.</t>
    </r>
  </si>
  <si>
    <t>IMPRESIÓN Y ELABORACIÓN DE MATERIAL INFORMATIVO DERIVADO DE LA OPERACIÓN Y ADMINISTRACIÓN DE LAS DEPENDENCIAS.</t>
  </si>
  <si>
    <r>
      <t xml:space="preserve">Nota: Con base en su Plan de Desarrollo Municipal, Plan de Trabajo Anual y </t>
    </r>
    <r>
      <rPr>
        <b/>
        <sz val="10"/>
        <color rgb="FF002060"/>
        <rFont val="Gill Sans MT"/>
        <family val="2"/>
      </rPr>
      <t>Presupuesto</t>
    </r>
    <r>
      <rPr>
        <sz val="10"/>
        <color rgb="FF002060"/>
        <rFont val="Gill Sans MT"/>
        <family val="2"/>
      </rPr>
      <t>, deberá describir las prioridades de su administración, durante el ejercicio 2017</t>
    </r>
  </si>
  <si>
    <t xml:space="preserve">TABLAS: Artículo 14 - Presupuesto de Egresos </t>
  </si>
  <si>
    <t xml:space="preserve">TABLA: Artículo 10 - Presupuesto de Egresos </t>
  </si>
  <si>
    <t xml:space="preserve">TABLA: Artículo 11 - Presupuesto de Egresos </t>
  </si>
  <si>
    <t xml:space="preserve">TABLA: Artículo 12 - Presupuesto de Egresos </t>
  </si>
  <si>
    <t xml:space="preserve">TABLA: Artículo 13 - Presupuesto de Egresos </t>
  </si>
  <si>
    <t xml:space="preserve">TABLA: Anexo 2 - Presupuesto de Egresos </t>
  </si>
  <si>
    <t xml:space="preserve">Sistema Municipal de Agua Potable y Alcantarillado 
Municipio de Teul de Gonzalez Ortega, Zacatecas
</t>
  </si>
  <si>
    <t xml:space="preserve">Dar buen Servicio a los usuarios </t>
  </si>
  <si>
    <t>Gestionar obras para el mejoramiento del sistema</t>
  </si>
  <si>
    <t>Que la calidad del Agua sea la adecuada para el consumo humano</t>
  </si>
  <si>
    <t>ADMINISTRACION</t>
  </si>
  <si>
    <t>DIRECTOR DEL SISTEMA DE AGUA POTABLE</t>
  </si>
  <si>
    <t>SECRETARIAS</t>
  </si>
  <si>
    <t>BOMBEROS</t>
  </si>
  <si>
    <t>FONTANEROS</t>
  </si>
  <si>
    <r>
      <rPr>
        <b/>
        <sz val="10"/>
        <color rgb="FF7030A0"/>
        <rFont val="Gill Sans MT"/>
        <family val="2"/>
      </rPr>
      <t xml:space="preserve"> </t>
    </r>
    <r>
      <rPr>
        <b/>
        <sz val="10"/>
        <color theme="1"/>
        <rFont val="Gill Sans MT"/>
        <family val="2"/>
      </rPr>
      <t xml:space="preserve">
Sistema Municipal de Agua Potable y Alcantarillado 
Municipio de Teul de González Ortega, Zacatecas
</t>
    </r>
  </si>
  <si>
    <t>Presupuesto de Egresos para el Ejercicio Fiscal 2022</t>
  </si>
  <si>
    <t>Analítico de plazas 2022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</si>
</sst>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8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4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0"/>
      <name val="Arial"/>
      <family val="2"/>
    </font>
    <font>
      <b/>
      <u/>
      <sz val="12"/>
      <color rgb="FF002060"/>
      <name val="Calibri"/>
      <family val="2"/>
      <scheme val="minor"/>
    </font>
    <font>
      <b/>
      <u/>
      <sz val="12"/>
      <color theme="1"/>
      <name val="Gill Sans MT"/>
      <family val="2"/>
    </font>
    <font>
      <sz val="11"/>
      <color theme="1"/>
      <name val="Gill Sans MT"/>
      <family val="2"/>
    </font>
    <font>
      <b/>
      <sz val="14"/>
      <color theme="1"/>
      <name val="Gill Sans MT"/>
      <family val="2"/>
    </font>
    <font>
      <b/>
      <u val="double"/>
      <sz val="12"/>
      <color theme="1"/>
      <name val="Gill Sans MT"/>
      <family val="2"/>
    </font>
    <font>
      <b/>
      <u val="doubleAccounting"/>
      <sz val="11"/>
      <color theme="1"/>
      <name val="Gill Sans MT"/>
      <family val="2"/>
    </font>
    <font>
      <b/>
      <u/>
      <sz val="11"/>
      <color theme="1"/>
      <name val="Gill Sans MT"/>
      <family val="2"/>
    </font>
    <font>
      <b/>
      <u/>
      <sz val="11"/>
      <color theme="0" tint="-0.499984740745262"/>
      <name val="Gill Sans MT"/>
      <family val="2"/>
    </font>
    <font>
      <sz val="11"/>
      <color theme="0" tint="-0.499984740745262"/>
      <name val="Gill Sans MT"/>
      <family val="2"/>
    </font>
    <font>
      <b/>
      <sz val="12"/>
      <color theme="1"/>
      <name val="Gill Sans MT"/>
      <family val="2"/>
    </font>
    <font>
      <b/>
      <sz val="11"/>
      <color rgb="FF002060"/>
      <name val="Gill Sans MT"/>
      <family val="2"/>
    </font>
    <font>
      <b/>
      <u val="double"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002060"/>
      <name val="Gill Sans MT"/>
      <family val="2"/>
    </font>
    <font>
      <sz val="9"/>
      <color rgb="FF002060"/>
      <name val="Gill Sans MT"/>
      <family val="2"/>
    </font>
    <font>
      <u/>
      <sz val="9"/>
      <color rgb="FF002060"/>
      <name val="Gill Sans MT"/>
      <family val="2"/>
    </font>
    <font>
      <b/>
      <sz val="9"/>
      <color rgb="FF002060"/>
      <name val="Gill Sans MT"/>
      <family val="2"/>
    </font>
    <font>
      <b/>
      <u/>
      <sz val="12"/>
      <color rgb="FF002060"/>
      <name val="Gill Sans MT"/>
      <family val="2"/>
    </font>
    <font>
      <sz val="5"/>
      <color rgb="FF002060"/>
      <name val="Gill Sans MT"/>
      <family val="2"/>
    </font>
    <font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rgb="FF002060"/>
      <name val="Gill Sans MT"/>
      <family val="2"/>
    </font>
    <font>
      <u/>
      <sz val="8"/>
      <color rgb="FF002060"/>
      <name val="Gill Sans MT"/>
      <family val="2"/>
    </font>
    <font>
      <sz val="11"/>
      <color indexed="8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u/>
      <sz val="14"/>
      <color rgb="FF002060"/>
      <name val="Calibri"/>
      <family val="2"/>
      <scheme val="minor"/>
    </font>
    <font>
      <sz val="9"/>
      <color indexed="8"/>
      <name val="Gill Sans MT"/>
      <family val="2"/>
    </font>
    <font>
      <b/>
      <sz val="9"/>
      <color rgb="FF000000"/>
      <name val="Gill Sans MT"/>
      <family val="2"/>
    </font>
    <font>
      <b/>
      <sz val="9"/>
      <color indexed="8"/>
      <name val="Gill Sans MT"/>
      <family val="2"/>
    </font>
    <font>
      <i/>
      <sz val="9"/>
      <color indexed="8"/>
      <name val="Gill Sans MT"/>
      <family val="2"/>
    </font>
    <font>
      <b/>
      <sz val="10"/>
      <color theme="1"/>
      <name val="Gill Sans MT"/>
      <family val="2"/>
    </font>
    <font>
      <b/>
      <sz val="10"/>
      <color rgb="FF7030A0"/>
      <name val="Gill Sans MT"/>
      <family val="2"/>
    </font>
    <font>
      <sz val="10"/>
      <color rgb="FF002060"/>
      <name val="Gill Sans MT"/>
      <family val="2"/>
    </font>
    <font>
      <sz val="10"/>
      <color indexed="8"/>
      <name val="Gill Sans MT"/>
      <family val="2"/>
    </font>
    <font>
      <sz val="10"/>
      <color theme="1"/>
      <name val="Gill Sans MT"/>
      <family val="2"/>
    </font>
    <font>
      <sz val="10"/>
      <color theme="0"/>
      <name val="Gill Sans MT"/>
      <family val="2"/>
    </font>
    <font>
      <b/>
      <sz val="10"/>
      <name val="Gill Sans MT"/>
      <family val="2"/>
    </font>
    <font>
      <b/>
      <sz val="10"/>
      <color rgb="FF000000"/>
      <name val="Gill Sans MT"/>
      <family val="2"/>
    </font>
    <font>
      <b/>
      <sz val="10"/>
      <color indexed="8"/>
      <name val="Gill Sans MT"/>
      <family val="2"/>
    </font>
    <font>
      <b/>
      <u/>
      <sz val="10"/>
      <color rgb="FF002060"/>
      <name val="Gill Sans MT"/>
      <family val="2"/>
    </font>
    <font>
      <b/>
      <u val="double"/>
      <sz val="10"/>
      <color theme="1"/>
      <name val="Gill Sans MT"/>
      <family val="2"/>
    </font>
    <font>
      <b/>
      <u val="doubleAccounting"/>
      <sz val="10"/>
      <color theme="1"/>
      <name val="Gill Sans MT"/>
      <family val="2"/>
    </font>
    <font>
      <b/>
      <u/>
      <sz val="10"/>
      <color theme="1"/>
      <name val="Gill Sans MT"/>
      <family val="2"/>
    </font>
    <font>
      <sz val="10"/>
      <color theme="0" tint="-0.499984740745262"/>
      <name val="Gill Sans MT"/>
      <family val="2"/>
    </font>
    <font>
      <b/>
      <u/>
      <sz val="10"/>
      <color theme="0" tint="-0.499984740745262"/>
      <name val="Gill Sans MT"/>
      <family val="2"/>
    </font>
    <font>
      <b/>
      <sz val="10"/>
      <color rgb="FF002060"/>
      <name val="Gill Sans MT"/>
      <family val="2"/>
    </font>
    <font>
      <b/>
      <u/>
      <sz val="10"/>
      <color theme="1"/>
      <name val="Calibri"/>
      <family val="2"/>
      <scheme val="minor"/>
    </font>
    <font>
      <u/>
      <sz val="10"/>
      <color rgb="FF002060"/>
      <name val="Gill Sans MT"/>
      <family val="2"/>
    </font>
    <font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2"/>
      <color rgb="FF002060"/>
      <name val="Gill Sans MT"/>
      <family val="2"/>
    </font>
    <font>
      <sz val="12"/>
      <color theme="1"/>
      <name val="Gill Sans MT"/>
      <family val="2"/>
    </font>
    <font>
      <b/>
      <sz val="9"/>
      <color theme="1"/>
      <name val="Gill Sans MT"/>
      <family val="2"/>
    </font>
    <font>
      <b/>
      <sz val="8"/>
      <color theme="1"/>
      <name val="Gill Sans MT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15">
    <xf numFmtId="0" fontId="0" fillId="0" borderId="0"/>
    <xf numFmtId="43" fontId="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0" borderId="0"/>
    <xf numFmtId="0" fontId="2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46">
    <xf numFmtId="0" fontId="0" fillId="0" borderId="0" xfId="0"/>
    <xf numFmtId="0" fontId="4" fillId="0" borderId="0" xfId="2" applyNumberFormat="1" applyFont="1" applyFill="1" applyBorder="1" applyAlignment="1" applyProtection="1"/>
    <xf numFmtId="49" fontId="4" fillId="0" borderId="0" xfId="2" applyNumberFormat="1" applyFont="1" applyFill="1" applyBorder="1" applyAlignment="1" applyProtection="1">
      <alignment horizontal="left" wrapText="1"/>
    </xf>
    <xf numFmtId="0" fontId="4" fillId="0" borderId="0" xfId="2" applyNumberFormat="1" applyFont="1" applyFill="1" applyBorder="1" applyAlignment="1" applyProtection="1">
      <alignment wrapText="1"/>
    </xf>
    <xf numFmtId="164" fontId="4" fillId="0" borderId="0" xfId="2" applyNumberFormat="1" applyFont="1" applyFill="1" applyBorder="1" applyAlignment="1" applyProtection="1">
      <alignment wrapText="1"/>
    </xf>
    <xf numFmtId="49" fontId="7" fillId="2" borderId="1" xfId="2" applyNumberFormat="1" applyFont="1" applyFill="1" applyBorder="1" applyAlignment="1" applyProtection="1">
      <alignment horizontal="center" vertical="center" wrapText="1"/>
    </xf>
    <xf numFmtId="0" fontId="7" fillId="2" borderId="2" xfId="2" applyFont="1" applyFill="1" applyBorder="1" applyAlignment="1" applyProtection="1">
      <alignment horizontal="center" vertical="center" wrapText="1"/>
    </xf>
    <xf numFmtId="164" fontId="7" fillId="2" borderId="3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 vertical="center"/>
    </xf>
    <xf numFmtId="0" fontId="10" fillId="3" borderId="0" xfId="2" applyNumberFormat="1" applyFont="1" applyFill="1" applyBorder="1" applyAlignment="1" applyProtection="1"/>
    <xf numFmtId="49" fontId="9" fillId="3" borderId="5" xfId="2" applyNumberFormat="1" applyFont="1" applyFill="1" applyBorder="1" applyAlignment="1" applyProtection="1">
      <alignment horizontal="left" vertical="center" wrapText="1"/>
    </xf>
    <xf numFmtId="164" fontId="9" fillId="3" borderId="5" xfId="2" applyNumberFormat="1" applyFont="1" applyFill="1" applyBorder="1" applyAlignment="1" applyProtection="1">
      <alignment vertical="center" wrapText="1"/>
    </xf>
    <xf numFmtId="0" fontId="4" fillId="3" borderId="0" xfId="2" applyNumberFormat="1" applyFont="1" applyFill="1" applyBorder="1" applyAlignment="1" applyProtection="1"/>
    <xf numFmtId="49" fontId="9" fillId="0" borderId="5" xfId="2" applyNumberFormat="1" applyFont="1" applyBorder="1" applyAlignment="1" applyProtection="1">
      <alignment horizontal="left" vertical="center" wrapText="1"/>
    </xf>
    <xf numFmtId="164" fontId="9" fillId="4" borderId="5" xfId="2" applyNumberFormat="1" applyFont="1" applyFill="1" applyBorder="1" applyAlignment="1" applyProtection="1">
      <alignment vertical="center" wrapText="1"/>
    </xf>
    <xf numFmtId="0" fontId="9" fillId="0" borderId="0" xfId="2" applyNumberFormat="1" applyFont="1" applyFill="1" applyBorder="1" applyAlignment="1" applyProtection="1"/>
    <xf numFmtId="49" fontId="11" fillId="0" borderId="5" xfId="2" applyNumberFormat="1" applyFont="1" applyBorder="1" applyAlignment="1" applyProtection="1">
      <alignment horizontal="left" vertical="center" wrapText="1"/>
    </xf>
    <xf numFmtId="164" fontId="9" fillId="0" borderId="5" xfId="2" applyNumberFormat="1" applyFont="1" applyBorder="1" applyAlignment="1" applyProtection="1">
      <alignment vertical="center" wrapText="1"/>
    </xf>
    <xf numFmtId="49" fontId="12" fillId="0" borderId="5" xfId="2" applyNumberFormat="1" applyFont="1" applyBorder="1" applyAlignment="1" applyProtection="1">
      <alignment horizontal="left" vertical="center" wrapText="1"/>
    </xf>
    <xf numFmtId="164" fontId="12" fillId="0" borderId="5" xfId="2" applyNumberFormat="1" applyFont="1" applyBorder="1" applyAlignment="1" applyProtection="1">
      <alignment vertical="center" wrapText="1"/>
    </xf>
    <xf numFmtId="49" fontId="9" fillId="0" borderId="5" xfId="2" applyNumberFormat="1" applyFont="1" applyFill="1" applyBorder="1" applyAlignment="1" applyProtection="1">
      <alignment horizontal="left" vertical="center" wrapText="1"/>
    </xf>
    <xf numFmtId="49" fontId="11" fillId="0" borderId="5" xfId="2" applyNumberFormat="1" applyFont="1" applyFill="1" applyBorder="1" applyAlignment="1" applyProtection="1">
      <alignment horizontal="left" vertical="center" wrapText="1"/>
    </xf>
    <xf numFmtId="49" fontId="12" fillId="0" borderId="5" xfId="2" applyNumberFormat="1" applyFont="1" applyFill="1" applyBorder="1" applyAlignment="1" applyProtection="1">
      <alignment horizontal="left" vertical="center" wrapText="1"/>
    </xf>
    <xf numFmtId="0" fontId="9" fillId="3" borderId="0" xfId="2" applyNumberFormat="1" applyFont="1" applyFill="1" applyBorder="1" applyAlignment="1" applyProtection="1"/>
    <xf numFmtId="164" fontId="9" fillId="4" borderId="5" xfId="2" applyNumberFormat="1" applyFont="1" applyFill="1" applyBorder="1" applyAlignment="1" applyProtection="1"/>
    <xf numFmtId="49" fontId="14" fillId="0" borderId="5" xfId="2" applyNumberFormat="1" applyFont="1" applyBorder="1" applyAlignment="1" applyProtection="1">
      <alignment horizontal="left" vertical="center" wrapText="1"/>
    </xf>
    <xf numFmtId="164" fontId="14" fillId="0" borderId="5" xfId="2" applyNumberFormat="1" applyFont="1" applyBorder="1" applyAlignment="1" applyProtection="1">
      <alignment vertical="center" wrapText="1"/>
    </xf>
    <xf numFmtId="164" fontId="11" fillId="0" borderId="5" xfId="2" applyNumberFormat="1" applyFont="1" applyFill="1" applyBorder="1" applyAlignment="1" applyProtection="1">
      <alignment vertical="center" wrapText="1"/>
    </xf>
    <xf numFmtId="43" fontId="11" fillId="0" borderId="5" xfId="1" applyFont="1" applyBorder="1" applyAlignment="1" applyProtection="1">
      <alignment vertical="center" wrapText="1"/>
      <protection locked="0"/>
    </xf>
    <xf numFmtId="43" fontId="12" fillId="0" borderId="5" xfId="1" applyFont="1" applyBorder="1" applyAlignment="1" applyProtection="1">
      <alignment vertical="center" wrapText="1"/>
      <protection locked="0"/>
    </xf>
    <xf numFmtId="43" fontId="14" fillId="0" borderId="5" xfId="1" applyFont="1" applyBorder="1" applyAlignment="1" applyProtection="1">
      <alignment vertical="center" wrapText="1"/>
      <protection locked="0"/>
    </xf>
    <xf numFmtId="43" fontId="4" fillId="0" borderId="0" xfId="1" applyFont="1" applyFill="1" applyBorder="1" applyAlignment="1" applyProtection="1">
      <alignment wrapText="1"/>
      <protection locked="0"/>
    </xf>
    <xf numFmtId="43" fontId="16" fillId="2" borderId="2" xfId="1" applyFont="1" applyFill="1" applyBorder="1" applyAlignment="1" applyProtection="1">
      <alignment horizontal="center" vertical="center" wrapText="1"/>
      <protection locked="0"/>
    </xf>
    <xf numFmtId="43" fontId="6" fillId="0" borderId="4" xfId="1" applyFont="1" applyFill="1" applyBorder="1" applyAlignment="1" applyProtection="1">
      <alignment vertical="center" wrapText="1"/>
    </xf>
    <xf numFmtId="164" fontId="6" fillId="0" borderId="4" xfId="2" applyNumberFormat="1" applyFont="1" applyFill="1" applyBorder="1" applyAlignment="1" applyProtection="1">
      <alignment vertical="center" wrapText="1"/>
    </xf>
    <xf numFmtId="43" fontId="9" fillId="0" borderId="0" xfId="1" applyFont="1" applyFill="1" applyBorder="1" applyAlignment="1" applyProtection="1"/>
    <xf numFmtId="43" fontId="9" fillId="0" borderId="0" xfId="2" applyNumberFormat="1" applyFont="1" applyFill="1" applyBorder="1" applyAlignment="1" applyProtection="1"/>
    <xf numFmtId="43" fontId="9" fillId="3" borderId="5" xfId="1" applyFont="1" applyFill="1" applyBorder="1" applyAlignment="1" applyProtection="1">
      <alignment vertical="center" wrapText="1"/>
      <protection locked="0"/>
    </xf>
    <xf numFmtId="43" fontId="9" fillId="0" borderId="5" xfId="1" applyFont="1" applyBorder="1" applyAlignment="1" applyProtection="1">
      <alignment vertical="center" wrapText="1"/>
      <protection locked="0"/>
    </xf>
    <xf numFmtId="43" fontId="9" fillId="0" borderId="5" xfId="1" applyFont="1" applyFill="1" applyBorder="1" applyAlignment="1" applyProtection="1">
      <alignment vertical="center" wrapText="1"/>
      <protection locked="0"/>
    </xf>
    <xf numFmtId="43" fontId="9" fillId="0" borderId="5" xfId="1" applyFont="1" applyFill="1" applyBorder="1" applyAlignment="1" applyProtection="1">
      <protection locked="0"/>
    </xf>
    <xf numFmtId="43" fontId="11" fillId="3" borderId="5" xfId="1" applyFont="1" applyFill="1" applyBorder="1" applyAlignment="1" applyProtection="1">
      <alignment vertical="center" wrapText="1"/>
      <protection locked="0"/>
    </xf>
    <xf numFmtId="0" fontId="18" fillId="0" borderId="0" xfId="11" applyFont="1" applyBorder="1" applyProtection="1">
      <protection locked="0"/>
    </xf>
    <xf numFmtId="43" fontId="18" fillId="0" borderId="0" xfId="12" applyFont="1" applyBorder="1" applyProtection="1">
      <protection locked="0"/>
    </xf>
    <xf numFmtId="0" fontId="18" fillId="0" borderId="7" xfId="11" applyFont="1" applyBorder="1" applyProtection="1"/>
    <xf numFmtId="0" fontId="18" fillId="0" borderId="8" xfId="11" applyFont="1" applyBorder="1" applyProtection="1"/>
    <xf numFmtId="43" fontId="18" fillId="0" borderId="9" xfId="12" applyFont="1" applyBorder="1" applyProtection="1"/>
    <xf numFmtId="0" fontId="18" fillId="0" borderId="0" xfId="11" applyFont="1" applyBorder="1" applyProtection="1"/>
    <xf numFmtId="0" fontId="22" fillId="0" borderId="6" xfId="11" applyFont="1" applyBorder="1" applyProtection="1"/>
    <xf numFmtId="0" fontId="18" fillId="0" borderId="9" xfId="11" applyFont="1" applyBorder="1" applyProtection="1"/>
    <xf numFmtId="0" fontId="18" fillId="0" borderId="9" xfId="11" applyFont="1" applyBorder="1" applyProtection="1">
      <protection locked="0"/>
    </xf>
    <xf numFmtId="0" fontId="23" fillId="0" borderId="6" xfId="11" applyFont="1" applyBorder="1" applyProtection="1"/>
    <xf numFmtId="0" fontId="24" fillId="0" borderId="7" xfId="11" applyFont="1" applyBorder="1" applyProtection="1"/>
    <xf numFmtId="0" fontId="24" fillId="0" borderId="9" xfId="11" applyFont="1" applyBorder="1" applyProtection="1"/>
    <xf numFmtId="0" fontId="24" fillId="0" borderId="0" xfId="11" applyFont="1" applyBorder="1" applyProtection="1"/>
    <xf numFmtId="0" fontId="24" fillId="0" borderId="8" xfId="11" applyFont="1" applyBorder="1" applyProtection="1"/>
    <xf numFmtId="43" fontId="18" fillId="0" borderId="0" xfId="12" applyFont="1" applyBorder="1" applyProtection="1"/>
    <xf numFmtId="0" fontId="20" fillId="0" borderId="6" xfId="11" applyFont="1" applyBorder="1" applyAlignment="1" applyProtection="1">
      <alignment horizontal="center" vertical="center" wrapText="1"/>
    </xf>
    <xf numFmtId="43" fontId="20" fillId="0" borderId="6" xfId="12" applyFont="1" applyBorder="1" applyAlignment="1" applyProtection="1">
      <alignment horizontal="center" vertical="center" wrapText="1"/>
    </xf>
    <xf numFmtId="43" fontId="21" fillId="0" borderId="6" xfId="12" applyFont="1" applyFill="1" applyBorder="1" applyAlignment="1" applyProtection="1">
      <alignment horizontal="right" vertical="center" wrapText="1"/>
    </xf>
    <xf numFmtId="43" fontId="18" fillId="0" borderId="6" xfId="12" applyFont="1" applyBorder="1" applyProtection="1"/>
    <xf numFmtId="43" fontId="24" fillId="0" borderId="6" xfId="12" applyFont="1" applyBorder="1" applyProtection="1"/>
    <xf numFmtId="0" fontId="18" fillId="0" borderId="7" xfId="11" applyFont="1" applyBorder="1" applyProtection="1">
      <protection locked="0"/>
    </xf>
    <xf numFmtId="0" fontId="18" fillId="0" borderId="8" xfId="11" applyFont="1" applyBorder="1" applyProtection="1">
      <protection locked="0"/>
    </xf>
    <xf numFmtId="43" fontId="18" fillId="0" borderId="9" xfId="12" applyFont="1" applyBorder="1" applyProtection="1">
      <protection locked="0"/>
    </xf>
    <xf numFmtId="0" fontId="25" fillId="0" borderId="0" xfId="11" applyFont="1" applyBorder="1" applyProtection="1"/>
    <xf numFmtId="0" fontId="18" fillId="0" borderId="0" xfId="11" applyFont="1" applyBorder="1" applyAlignment="1" applyProtection="1">
      <alignment horizontal="center" vertical="top"/>
      <protection locked="0"/>
    </xf>
    <xf numFmtId="43" fontId="18" fillId="0" borderId="0" xfId="12" applyFont="1" applyBorder="1" applyAlignment="1" applyProtection="1">
      <alignment horizontal="right" vertical="top"/>
      <protection locked="0"/>
    </xf>
    <xf numFmtId="0" fontId="18" fillId="0" borderId="0" xfId="11" applyFont="1" applyFill="1" applyBorder="1" applyProtection="1">
      <protection locked="0"/>
    </xf>
    <xf numFmtId="0" fontId="18" fillId="0" borderId="0" xfId="11" applyFont="1" applyFill="1" applyBorder="1" applyProtection="1"/>
    <xf numFmtId="0" fontId="18" fillId="0" borderId="0" xfId="11" applyFont="1" applyBorder="1" applyAlignment="1" applyProtection="1">
      <alignment horizontal="center" vertical="top"/>
    </xf>
    <xf numFmtId="43" fontId="18" fillId="0" borderId="0" xfId="12" applyFont="1" applyBorder="1" applyAlignment="1" applyProtection="1">
      <alignment horizontal="right" vertical="top"/>
    </xf>
    <xf numFmtId="43" fontId="12" fillId="0" borderId="5" xfId="1" quotePrefix="1" applyFont="1" applyBorder="1" applyAlignment="1" applyProtection="1">
      <alignment vertical="center" wrapText="1"/>
      <protection locked="0"/>
    </xf>
    <xf numFmtId="164" fontId="6" fillId="0" borderId="0" xfId="2" applyNumberFormat="1" applyFont="1" applyFill="1" applyBorder="1" applyAlignment="1" applyProtection="1">
      <alignment vertical="center" wrapText="1"/>
    </xf>
    <xf numFmtId="0" fontId="27" fillId="0" borderId="0" xfId="2" applyNumberFormat="1" applyFont="1" applyFill="1" applyBorder="1" applyAlignment="1" applyProtection="1">
      <alignment vertical="center"/>
    </xf>
    <xf numFmtId="0" fontId="28" fillId="0" borderId="0" xfId="2" applyNumberFormat="1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/>
    <xf numFmtId="43" fontId="10" fillId="0" borderId="0" xfId="1" applyFont="1" applyFill="1" applyBorder="1" applyAlignment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0" xfId="0" applyFont="1" applyFill="1" applyAlignment="1" applyProtection="1">
      <alignment wrapText="1"/>
    </xf>
    <xf numFmtId="0" fontId="29" fillId="5" borderId="0" xfId="2" applyNumberFormat="1" applyFont="1" applyFill="1" applyBorder="1" applyAlignment="1" applyProtection="1">
      <alignment vertical="center"/>
    </xf>
    <xf numFmtId="0" fontId="28" fillId="5" borderId="0" xfId="2" applyNumberFormat="1" applyFont="1" applyFill="1" applyBorder="1" applyAlignment="1" applyProtection="1">
      <alignment wrapText="1"/>
    </xf>
    <xf numFmtId="0" fontId="20" fillId="0" borderId="9" xfId="11" applyFont="1" applyBorder="1" applyAlignment="1" applyProtection="1">
      <alignment horizontal="center" vertical="center" wrapText="1"/>
    </xf>
    <xf numFmtId="0" fontId="25" fillId="0" borderId="6" xfId="11" applyFont="1" applyBorder="1" applyAlignment="1" applyProtection="1">
      <alignment horizontal="center"/>
    </xf>
    <xf numFmtId="0" fontId="0" fillId="0" borderId="0" xfId="0" applyBorder="1" applyAlignment="1">
      <alignment vertical="top" wrapText="1"/>
    </xf>
    <xf numFmtId="43" fontId="6" fillId="0" borderId="0" xfId="1" applyFont="1" applyFill="1" applyBorder="1" applyAlignment="1" applyProtection="1">
      <alignment vertical="center" wrapText="1"/>
    </xf>
    <xf numFmtId="43" fontId="30" fillId="9" borderId="4" xfId="1" applyFont="1" applyFill="1" applyBorder="1" applyAlignment="1" applyProtection="1">
      <alignment horizontal="center" vertical="center" wrapText="1"/>
      <protection locked="0"/>
    </xf>
    <xf numFmtId="164" fontId="30" fillId="9" borderId="4" xfId="2" applyNumberFormat="1" applyFont="1" applyFill="1" applyBorder="1" applyAlignment="1" applyProtection="1">
      <alignment vertical="center" wrapText="1"/>
    </xf>
    <xf numFmtId="0" fontId="32" fillId="0" borderId="0" xfId="11" applyFont="1" applyBorder="1" applyProtection="1"/>
    <xf numFmtId="0" fontId="32" fillId="0" borderId="0" xfId="11" applyFont="1" applyBorder="1" applyProtection="1">
      <protection locked="0"/>
    </xf>
    <xf numFmtId="0" fontId="32" fillId="0" borderId="0" xfId="11" applyFont="1" applyFill="1" applyBorder="1" applyAlignment="1" applyProtection="1">
      <alignment horizontal="left" vertical="center"/>
    </xf>
    <xf numFmtId="0" fontId="32" fillId="0" borderId="0" xfId="11" applyFont="1" applyFill="1" applyBorder="1" applyProtection="1"/>
    <xf numFmtId="0" fontId="32" fillId="0" borderId="0" xfId="11" applyFont="1" applyFill="1" applyBorder="1" applyProtection="1">
      <protection locked="0"/>
    </xf>
    <xf numFmtId="43" fontId="32" fillId="0" borderId="0" xfId="11" applyNumberFormat="1" applyFont="1" applyBorder="1" applyProtection="1"/>
    <xf numFmtId="0" fontId="34" fillId="0" borderId="0" xfId="11" applyFont="1" applyBorder="1" applyProtection="1"/>
    <xf numFmtId="0" fontId="35" fillId="0" borderId="0" xfId="11" applyFont="1" applyBorder="1" applyProtection="1">
      <protection locked="0"/>
    </xf>
    <xf numFmtId="43" fontId="36" fillId="0" borderId="0" xfId="11" applyNumberFormat="1" applyFont="1" applyBorder="1" applyProtection="1"/>
    <xf numFmtId="43" fontId="37" fillId="0" borderId="0" xfId="1" applyFont="1" applyBorder="1" applyAlignment="1" applyProtection="1">
      <alignment horizontal="left" vertical="top" wrapText="1"/>
      <protection locked="0"/>
    </xf>
    <xf numFmtId="0" fontId="37" fillId="0" borderId="0" xfId="11" applyFont="1" applyBorder="1" applyAlignment="1" applyProtection="1">
      <alignment vertical="top" wrapText="1"/>
      <protection locked="0"/>
    </xf>
    <xf numFmtId="43" fontId="40" fillId="0" borderId="24" xfId="1" applyFont="1" applyBorder="1" applyAlignment="1" applyProtection="1">
      <alignment horizontal="left" vertical="top" wrapText="1"/>
      <protection locked="0"/>
    </xf>
    <xf numFmtId="0" fontId="31" fillId="0" borderId="0" xfId="11" applyFont="1" applyBorder="1" applyProtection="1">
      <protection locked="0"/>
    </xf>
    <xf numFmtId="43" fontId="41" fillId="0" borderId="24" xfId="1" applyFont="1" applyBorder="1" applyAlignment="1" applyProtection="1">
      <alignment horizontal="left" vertical="top" wrapText="1"/>
      <protection locked="0"/>
    </xf>
    <xf numFmtId="0" fontId="42" fillId="0" borderId="10" xfId="11" applyFont="1" applyBorder="1" applyAlignment="1" applyProtection="1">
      <alignment horizontal="left" vertical="top" wrapText="1"/>
    </xf>
    <xf numFmtId="0" fontId="18" fillId="0" borderId="7" xfId="11" applyFont="1" applyBorder="1" applyAlignment="1" applyProtection="1">
      <alignment horizontal="center"/>
      <protection locked="0"/>
    </xf>
    <xf numFmtId="0" fontId="18" fillId="0" borderId="7" xfId="11" applyFont="1" applyBorder="1" applyAlignment="1" applyProtection="1">
      <alignment horizontal="center"/>
    </xf>
    <xf numFmtId="0" fontId="18" fillId="0" borderId="21" xfId="11" applyFont="1" applyBorder="1" applyAlignment="1" applyProtection="1">
      <alignment horizontal="center" vertical="top"/>
      <protection locked="0"/>
    </xf>
    <xf numFmtId="43" fontId="18" fillId="0" borderId="21" xfId="12" applyFont="1" applyBorder="1" applyAlignment="1" applyProtection="1">
      <alignment horizontal="right" vertical="top"/>
      <protection locked="0"/>
    </xf>
    <xf numFmtId="43" fontId="18" fillId="0" borderId="22" xfId="12" applyFont="1" applyBorder="1" applyAlignment="1" applyProtection="1">
      <alignment horizontal="right" vertical="top"/>
      <protection locked="0"/>
    </xf>
    <xf numFmtId="0" fontId="18" fillId="0" borderId="24" xfId="11" applyFont="1" applyBorder="1" applyAlignment="1" applyProtection="1">
      <alignment horizontal="center" vertical="top"/>
      <protection locked="0"/>
    </xf>
    <xf numFmtId="43" fontId="18" fillId="0" borderId="24" xfId="12" applyFont="1" applyBorder="1" applyAlignment="1" applyProtection="1">
      <alignment horizontal="right" vertical="top"/>
      <protection locked="0"/>
    </xf>
    <xf numFmtId="43" fontId="18" fillId="0" borderId="25" xfId="12" applyFont="1" applyBorder="1" applyAlignment="1" applyProtection="1">
      <alignment horizontal="right" vertical="top"/>
      <protection locked="0"/>
    </xf>
    <xf numFmtId="0" fontId="44" fillId="3" borderId="5" xfId="2" applyFont="1" applyFill="1" applyBorder="1" applyAlignment="1" applyProtection="1">
      <alignment vertical="center" wrapText="1"/>
    </xf>
    <xf numFmtId="0" fontId="44" fillId="0" borderId="5" xfId="2" applyFont="1" applyBorder="1" applyAlignment="1" applyProtection="1">
      <alignment vertical="center" wrapText="1"/>
    </xf>
    <xf numFmtId="0" fontId="45" fillId="0" borderId="5" xfId="2" applyFont="1" applyBorder="1" applyAlignment="1" applyProtection="1">
      <alignment vertical="center" wrapText="1"/>
    </xf>
    <xf numFmtId="0" fontId="46" fillId="0" borderId="5" xfId="2" applyFont="1" applyBorder="1" applyAlignment="1" applyProtection="1">
      <alignment vertical="center" wrapText="1"/>
    </xf>
    <xf numFmtId="0" fontId="44" fillId="0" borderId="5" xfId="2" applyFont="1" applyFill="1" applyBorder="1" applyAlignment="1" applyProtection="1">
      <alignment vertical="center" wrapText="1"/>
    </xf>
    <xf numFmtId="0" fontId="45" fillId="0" borderId="5" xfId="2" applyFont="1" applyBorder="1" applyAlignment="1" applyProtection="1">
      <alignment horizontal="left" vertical="center" wrapText="1"/>
    </xf>
    <xf numFmtId="0" fontId="44" fillId="0" borderId="5" xfId="2" applyNumberFormat="1" applyFont="1" applyFill="1" applyBorder="1" applyAlignment="1" applyProtection="1"/>
    <xf numFmtId="0" fontId="47" fillId="0" borderId="5" xfId="2" applyFont="1" applyBorder="1" applyAlignment="1" applyProtection="1">
      <alignment vertical="center" wrapText="1"/>
    </xf>
    <xf numFmtId="43" fontId="55" fillId="10" borderId="3" xfId="0" applyNumberFormat="1" applyFont="1" applyFill="1" applyBorder="1" applyAlignment="1" applyProtection="1">
      <alignment horizontal="center" vertical="center" wrapText="1"/>
    </xf>
    <xf numFmtId="49" fontId="56" fillId="6" borderId="5" xfId="2" applyNumberFormat="1" applyFont="1" applyFill="1" applyBorder="1" applyAlignment="1" applyProtection="1">
      <alignment horizontal="left" vertical="center" wrapText="1"/>
    </xf>
    <xf numFmtId="0" fontId="56" fillId="6" borderId="5" xfId="2" applyFont="1" applyFill="1" applyBorder="1" applyAlignment="1" applyProtection="1">
      <alignment vertical="center" wrapText="1"/>
    </xf>
    <xf numFmtId="164" fontId="56" fillId="6" borderId="5" xfId="2" applyNumberFormat="1" applyFont="1" applyFill="1" applyBorder="1" applyAlignment="1" applyProtection="1">
      <alignment vertical="center" wrapText="1"/>
    </xf>
    <xf numFmtId="49" fontId="57" fillId="7" borderId="5" xfId="2" applyNumberFormat="1" applyFont="1" applyFill="1" applyBorder="1" applyAlignment="1" applyProtection="1">
      <alignment horizontal="left" vertical="center" wrapText="1"/>
    </xf>
    <xf numFmtId="164" fontId="57" fillId="7" borderId="5" xfId="2" applyNumberFormat="1" applyFont="1" applyFill="1" applyBorder="1" applyAlignment="1" applyProtection="1">
      <alignment vertical="center" wrapText="1"/>
    </xf>
    <xf numFmtId="0" fontId="58" fillId="0" borderId="0" xfId="11" applyFont="1" applyBorder="1" applyAlignment="1" applyProtection="1">
      <alignment horizontal="center" vertical="top" wrapText="1"/>
      <protection locked="0"/>
    </xf>
    <xf numFmtId="0" fontId="60" fillId="0" borderId="0" xfId="11" applyFont="1" applyFill="1" applyBorder="1" applyAlignment="1" applyProtection="1">
      <alignment horizontal="left" vertical="center"/>
    </xf>
    <xf numFmtId="0" fontId="58" fillId="0" borderId="0" xfId="11" applyFont="1" applyBorder="1" applyAlignment="1" applyProtection="1">
      <alignment vertical="top"/>
      <protection locked="0"/>
    </xf>
    <xf numFmtId="0" fontId="61" fillId="0" borderId="0" xfId="2" applyNumberFormat="1" applyFont="1" applyFill="1" applyBorder="1" applyAlignment="1" applyProtection="1">
      <protection locked="0"/>
    </xf>
    <xf numFmtId="0" fontId="62" fillId="0" borderId="0" xfId="0" applyFont="1" applyBorder="1" applyAlignment="1" applyProtection="1">
      <alignment vertical="top" wrapText="1"/>
    </xf>
    <xf numFmtId="0" fontId="63" fillId="0" borderId="0" xfId="2" applyNumberFormat="1" applyFont="1" applyFill="1" applyBorder="1" applyAlignment="1" applyProtection="1">
      <alignment wrapText="1"/>
    </xf>
    <xf numFmtId="164" fontId="64" fillId="0" borderId="0" xfId="2" applyNumberFormat="1" applyFont="1" applyFill="1" applyBorder="1" applyAlignment="1" applyProtection="1">
      <alignment vertical="center" wrapText="1"/>
    </xf>
    <xf numFmtId="0" fontId="60" fillId="0" borderId="0" xfId="11" applyFont="1" applyBorder="1" applyProtection="1"/>
    <xf numFmtId="164" fontId="64" fillId="0" borderId="0" xfId="2" applyNumberFormat="1" applyFont="1" applyFill="1" applyBorder="1" applyAlignment="1" applyProtection="1">
      <alignment vertical="center" wrapText="1"/>
      <protection locked="0"/>
    </xf>
    <xf numFmtId="0" fontId="65" fillId="10" borderId="3" xfId="0" applyFont="1" applyFill="1" applyBorder="1" applyAlignment="1" applyProtection="1">
      <alignment horizontal="center" vertical="center" wrapText="1"/>
    </xf>
    <xf numFmtId="164" fontId="66" fillId="0" borderId="0" xfId="2" applyNumberFormat="1" applyFont="1" applyFill="1" applyBorder="1" applyAlignment="1" applyProtection="1">
      <protection locked="0"/>
    </xf>
    <xf numFmtId="43" fontId="66" fillId="0" borderId="0" xfId="2" applyNumberFormat="1" applyFont="1" applyFill="1" applyBorder="1" applyAlignment="1" applyProtection="1">
      <protection locked="0"/>
    </xf>
    <xf numFmtId="0" fontId="66" fillId="0" borderId="0" xfId="2" applyNumberFormat="1" applyFont="1" applyFill="1" applyBorder="1" applyAlignment="1" applyProtection="1">
      <protection locked="0"/>
    </xf>
    <xf numFmtId="0" fontId="66" fillId="3" borderId="0" xfId="2" applyNumberFormat="1" applyFont="1" applyFill="1" applyBorder="1" applyAlignment="1" applyProtection="1">
      <protection locked="0"/>
    </xf>
    <xf numFmtId="0" fontId="61" fillId="3" borderId="0" xfId="2" applyNumberFormat="1" applyFont="1" applyFill="1" applyBorder="1" applyAlignment="1" applyProtection="1">
      <protection locked="0"/>
    </xf>
    <xf numFmtId="0" fontId="65" fillId="0" borderId="0" xfId="0" applyFont="1" applyAlignment="1" applyProtection="1">
      <alignment vertical="center"/>
      <protection locked="0"/>
    </xf>
    <xf numFmtId="43" fontId="65" fillId="0" borderId="0" xfId="0" applyNumberFormat="1" applyFont="1" applyAlignment="1" applyProtection="1">
      <alignment vertical="center"/>
      <protection locked="0"/>
    </xf>
    <xf numFmtId="0" fontId="62" fillId="0" borderId="0" xfId="0" applyFont="1" applyFill="1" applyProtection="1">
      <protection locked="0"/>
    </xf>
    <xf numFmtId="0" fontId="62" fillId="0" borderId="0" xfId="0" applyFont="1" applyAlignment="1" applyProtection="1">
      <alignment vertical="center"/>
      <protection locked="0"/>
    </xf>
    <xf numFmtId="49" fontId="61" fillId="0" borderId="0" xfId="2" applyNumberFormat="1" applyFont="1" applyFill="1" applyBorder="1" applyAlignment="1" applyProtection="1">
      <alignment horizontal="left" wrapText="1"/>
    </xf>
    <xf numFmtId="0" fontId="61" fillId="0" borderId="0" xfId="2" applyNumberFormat="1" applyFont="1" applyFill="1" applyBorder="1" applyAlignment="1" applyProtection="1">
      <alignment wrapText="1"/>
    </xf>
    <xf numFmtId="164" fontId="61" fillId="0" borderId="0" xfId="2" applyNumberFormat="1" applyFont="1" applyFill="1" applyBorder="1" applyAlignment="1" applyProtection="1">
      <alignment wrapText="1"/>
    </xf>
    <xf numFmtId="49" fontId="61" fillId="0" borderId="0" xfId="2" applyNumberFormat="1" applyFont="1" applyFill="1" applyBorder="1" applyAlignment="1" applyProtection="1">
      <alignment horizontal="left" wrapText="1"/>
      <protection locked="0"/>
    </xf>
    <xf numFmtId="0" fontId="57" fillId="7" borderId="5" xfId="2" applyFont="1" applyFill="1" applyBorder="1" applyAlignment="1" applyProtection="1">
      <alignment vertical="center" wrapText="1"/>
    </xf>
    <xf numFmtId="49" fontId="54" fillId="0" borderId="5" xfId="2" applyNumberFormat="1" applyFont="1" applyBorder="1" applyAlignment="1" applyProtection="1">
      <alignment horizontal="center" vertical="center" wrapText="1"/>
    </xf>
    <xf numFmtId="0" fontId="54" fillId="0" borderId="5" xfId="2" applyFont="1" applyBorder="1" applyAlignment="1" applyProtection="1">
      <alignment vertical="center" wrapText="1"/>
    </xf>
    <xf numFmtId="164" fontId="54" fillId="0" borderId="5" xfId="2" applyNumberFormat="1" applyFont="1" applyFill="1" applyBorder="1" applyAlignment="1" applyProtection="1">
      <alignment vertical="center" wrapText="1"/>
    </xf>
    <xf numFmtId="49" fontId="54" fillId="0" borderId="5" xfId="2" applyNumberFormat="1" applyFont="1" applyFill="1" applyBorder="1" applyAlignment="1" applyProtection="1">
      <alignment horizontal="center" vertical="center" wrapText="1"/>
    </xf>
    <xf numFmtId="0" fontId="54" fillId="0" borderId="5" xfId="2" applyFont="1" applyFill="1" applyBorder="1" applyAlignment="1" applyProtection="1">
      <alignment vertical="center" wrapText="1"/>
    </xf>
    <xf numFmtId="0" fontId="54" fillId="0" borderId="5" xfId="2" applyNumberFormat="1" applyFont="1" applyFill="1" applyBorder="1" applyAlignment="1" applyProtection="1"/>
    <xf numFmtId="164" fontId="54" fillId="0" borderId="5" xfId="2" applyNumberFormat="1" applyFont="1" applyFill="1" applyBorder="1" applyAlignment="1" applyProtection="1"/>
    <xf numFmtId="0" fontId="62" fillId="0" borderId="0" xfId="11" applyFont="1" applyBorder="1" applyProtection="1">
      <protection locked="0"/>
    </xf>
    <xf numFmtId="0" fontId="62" fillId="0" borderId="0" xfId="11" applyFont="1" applyFill="1" applyBorder="1" applyProtection="1">
      <protection locked="0"/>
    </xf>
    <xf numFmtId="0" fontId="62" fillId="0" borderId="0" xfId="11" applyFont="1" applyBorder="1" applyProtection="1"/>
    <xf numFmtId="43" fontId="62" fillId="0" borderId="0" xfId="11" applyNumberFormat="1" applyFont="1" applyBorder="1" applyProtection="1"/>
    <xf numFmtId="43" fontId="62" fillId="10" borderId="0" xfId="11" applyNumberFormat="1" applyFont="1" applyFill="1" applyBorder="1" applyProtection="1"/>
    <xf numFmtId="43" fontId="62" fillId="0" borderId="0" xfId="12" applyFont="1" applyBorder="1" applyAlignment="1" applyProtection="1">
      <alignment horizontal="center"/>
      <protection locked="0"/>
    </xf>
    <xf numFmtId="0" fontId="60" fillId="0" borderId="0" xfId="11" applyFont="1" applyBorder="1" applyProtection="1">
      <protection locked="0"/>
    </xf>
    <xf numFmtId="43" fontId="60" fillId="0" borderId="0" xfId="11" applyNumberFormat="1" applyFont="1" applyFill="1" applyBorder="1" applyProtection="1"/>
    <xf numFmtId="0" fontId="62" fillId="0" borderId="7" xfId="11" applyFont="1" applyBorder="1" applyProtection="1"/>
    <xf numFmtId="0" fontId="62" fillId="0" borderId="8" xfId="11" applyFont="1" applyBorder="1" applyProtection="1"/>
    <xf numFmtId="43" fontId="60" fillId="0" borderId="0" xfId="11" applyNumberFormat="1" applyFont="1" applyBorder="1" applyProtection="1"/>
    <xf numFmtId="0" fontId="71" fillId="0" borderId="0" xfId="11" applyFont="1" applyBorder="1" applyProtection="1"/>
    <xf numFmtId="0" fontId="71" fillId="0" borderId="7" xfId="11" applyFont="1" applyBorder="1" applyProtection="1"/>
    <xf numFmtId="43" fontId="62" fillId="0" borderId="0" xfId="12" applyFont="1" applyBorder="1" applyAlignment="1" applyProtection="1">
      <alignment horizontal="center"/>
    </xf>
    <xf numFmtId="0" fontId="60" fillId="0" borderId="0" xfId="11" applyFont="1" applyFill="1" applyBorder="1" applyProtection="1"/>
    <xf numFmtId="0" fontId="62" fillId="0" borderId="0" xfId="11" applyFont="1" applyFill="1" applyBorder="1" applyProtection="1"/>
    <xf numFmtId="43" fontId="68" fillId="0" borderId="6" xfId="12" applyFont="1" applyBorder="1" applyAlignment="1" applyProtection="1">
      <alignment horizontal="center" vertical="center" wrapText="1"/>
    </xf>
    <xf numFmtId="43" fontId="62" fillId="0" borderId="9" xfId="12" applyFont="1" applyBorder="1" applyAlignment="1" applyProtection="1">
      <alignment horizontal="center"/>
    </xf>
    <xf numFmtId="43" fontId="69" fillId="0" borderId="6" xfId="12" applyFont="1" applyFill="1" applyBorder="1" applyAlignment="1" applyProtection="1">
      <alignment horizontal="center" vertical="center" wrapText="1"/>
    </xf>
    <xf numFmtId="0" fontId="62" fillId="0" borderId="9" xfId="11" applyFont="1" applyBorder="1" applyProtection="1"/>
    <xf numFmtId="43" fontId="62" fillId="0" borderId="6" xfId="12" applyFont="1" applyBorder="1" applyAlignment="1" applyProtection="1">
      <alignment horizontal="center"/>
    </xf>
    <xf numFmtId="0" fontId="71" fillId="0" borderId="9" xfId="11" applyFont="1" applyBorder="1" applyProtection="1"/>
    <xf numFmtId="43" fontId="71" fillId="0" borderId="6" xfId="12" applyFont="1" applyBorder="1" applyAlignment="1" applyProtection="1">
      <alignment horizontal="center"/>
    </xf>
    <xf numFmtId="43" fontId="62" fillId="0" borderId="7" xfId="12" applyFont="1" applyBorder="1" applyAlignment="1" applyProtection="1">
      <alignment horizontal="center"/>
      <protection locked="0"/>
    </xf>
    <xf numFmtId="0" fontId="62" fillId="0" borderId="7" xfId="11" applyFont="1" applyBorder="1" applyAlignment="1" applyProtection="1">
      <alignment horizontal="center"/>
    </xf>
    <xf numFmtId="43" fontId="37" fillId="0" borderId="24" xfId="1" applyFont="1" applyBorder="1" applyAlignment="1" applyProtection="1">
      <alignment horizontal="left" vertical="top" wrapText="1"/>
      <protection locked="0"/>
    </xf>
    <xf numFmtId="43" fontId="77" fillId="0" borderId="24" xfId="1" applyFont="1" applyBorder="1" applyAlignment="1" applyProtection="1">
      <alignment horizontal="left" vertical="top" wrapText="1"/>
      <protection locked="0"/>
    </xf>
    <xf numFmtId="43" fontId="62" fillId="0" borderId="0" xfId="12" applyFont="1" applyBorder="1" applyAlignment="1" applyProtection="1">
      <alignment horizontal="center" vertical="top"/>
    </xf>
    <xf numFmtId="0" fontId="62" fillId="0" borderId="5" xfId="11" applyFont="1" applyBorder="1" applyProtection="1"/>
    <xf numFmtId="0" fontId="71" fillId="0" borderId="5" xfId="11" applyFont="1" applyBorder="1" applyProtection="1"/>
    <xf numFmtId="43" fontId="68" fillId="10" borderId="33" xfId="12" applyFont="1" applyFill="1" applyBorder="1" applyAlignment="1" applyProtection="1">
      <alignment horizontal="center" vertical="center" wrapText="1"/>
    </xf>
    <xf numFmtId="43" fontId="69" fillId="0" borderId="35" xfId="12" applyFont="1" applyFill="1" applyBorder="1" applyAlignment="1" applyProtection="1">
      <alignment horizontal="center" vertical="center" wrapText="1"/>
    </xf>
    <xf numFmtId="0" fontId="70" fillId="0" borderId="34" xfId="11" applyFont="1" applyBorder="1" applyProtection="1"/>
    <xf numFmtId="43" fontId="70" fillId="0" borderId="35" xfId="12" applyFont="1" applyFill="1" applyBorder="1" applyAlignment="1" applyProtection="1">
      <alignment horizontal="center" vertical="center" wrapText="1"/>
    </xf>
    <xf numFmtId="0" fontId="62" fillId="0" borderId="34" xfId="11" applyFont="1" applyBorder="1" applyProtection="1"/>
    <xf numFmtId="43" fontId="62" fillId="0" borderId="35" xfId="12" applyFont="1" applyBorder="1" applyAlignment="1" applyProtection="1">
      <alignment horizontal="center"/>
    </xf>
    <xf numFmtId="0" fontId="71" fillId="0" borderId="34" xfId="11" applyFont="1" applyBorder="1" applyProtection="1"/>
    <xf numFmtId="43" fontId="71" fillId="0" borderId="35" xfId="12" applyFont="1" applyBorder="1" applyAlignment="1" applyProtection="1">
      <alignment horizontal="center"/>
    </xf>
    <xf numFmtId="0" fontId="72" fillId="0" borderId="34" xfId="11" applyFont="1" applyBorder="1" applyProtection="1"/>
    <xf numFmtId="43" fontId="72" fillId="0" borderId="35" xfId="12" applyFont="1" applyFill="1" applyBorder="1" applyAlignment="1" applyProtection="1">
      <alignment horizontal="center" vertical="center" wrapText="1"/>
    </xf>
    <xf numFmtId="0" fontId="62" fillId="0" borderId="36" xfId="11" applyFont="1" applyBorder="1" applyProtection="1"/>
    <xf numFmtId="0" fontId="62" fillId="0" borderId="37" xfId="11" applyFont="1" applyBorder="1" applyProtection="1"/>
    <xf numFmtId="43" fontId="62" fillId="0" borderId="38" xfId="12" applyFont="1" applyBorder="1" applyAlignment="1" applyProtection="1">
      <alignment horizontal="center"/>
    </xf>
    <xf numFmtId="0" fontId="62" fillId="0" borderId="5" xfId="11" applyFont="1" applyBorder="1" applyProtection="1">
      <protection locked="0"/>
    </xf>
    <xf numFmtId="0" fontId="62" fillId="0" borderId="34" xfId="11" applyFont="1" applyBorder="1" applyProtection="1">
      <protection locked="0"/>
    </xf>
    <xf numFmtId="43" fontId="62" fillId="0" borderId="35" xfId="12" applyFont="1" applyBorder="1" applyAlignment="1" applyProtection="1">
      <alignment horizontal="center"/>
      <protection locked="0"/>
    </xf>
    <xf numFmtId="0" fontId="62" fillId="0" borderId="36" xfId="11" applyFont="1" applyBorder="1" applyProtection="1">
      <protection locked="0"/>
    </xf>
    <xf numFmtId="0" fontId="62" fillId="0" borderId="37" xfId="11" applyFont="1" applyBorder="1" applyProtection="1">
      <protection locked="0"/>
    </xf>
    <xf numFmtId="43" fontId="62" fillId="0" borderId="38" xfId="12" applyFont="1" applyBorder="1" applyAlignment="1" applyProtection="1">
      <alignment horizontal="center"/>
      <protection locked="0"/>
    </xf>
    <xf numFmtId="0" fontId="62" fillId="0" borderId="34" xfId="11" applyFont="1" applyBorder="1" applyAlignment="1" applyProtection="1">
      <alignment horizontal="center"/>
      <protection locked="0"/>
    </xf>
    <xf numFmtId="0" fontId="62" fillId="0" borderId="36" xfId="11" applyFont="1" applyBorder="1" applyAlignment="1" applyProtection="1">
      <alignment horizontal="center"/>
      <protection locked="0"/>
    </xf>
    <xf numFmtId="0" fontId="62" fillId="0" borderId="39" xfId="11" applyFont="1" applyBorder="1" applyAlignment="1" applyProtection="1">
      <alignment horizontal="center"/>
    </xf>
    <xf numFmtId="0" fontId="62" fillId="0" borderId="39" xfId="11" applyFont="1" applyBorder="1" applyProtection="1"/>
    <xf numFmtId="43" fontId="62" fillId="0" borderId="39" xfId="12" applyFont="1" applyBorder="1" applyAlignment="1" applyProtection="1">
      <alignment horizontal="center"/>
      <protection locked="0"/>
    </xf>
    <xf numFmtId="0" fontId="67" fillId="0" borderId="0" xfId="11" applyFont="1" applyBorder="1" applyAlignment="1" applyProtection="1">
      <alignment horizontal="left" vertical="top" wrapText="1"/>
    </xf>
    <xf numFmtId="0" fontId="75" fillId="0" borderId="0" xfId="11" applyFont="1" applyBorder="1" applyAlignment="1" applyProtection="1">
      <alignment horizontal="left" vertical="top" wrapText="1"/>
    </xf>
    <xf numFmtId="0" fontId="60" fillId="0" borderId="0" xfId="11" applyFont="1" applyBorder="1" applyAlignment="1" applyProtection="1">
      <alignment horizontal="left" vertical="top" wrapText="1"/>
    </xf>
    <xf numFmtId="43" fontId="37" fillId="0" borderId="35" xfId="1" applyFont="1" applyBorder="1" applyAlignment="1" applyProtection="1">
      <alignment horizontal="center" vertical="top" wrapText="1"/>
      <protection locked="0"/>
    </xf>
    <xf numFmtId="0" fontId="78" fillId="0" borderId="0" xfId="11" applyFont="1" applyBorder="1" applyProtection="1"/>
    <xf numFmtId="0" fontId="78" fillId="0" borderId="0" xfId="11" applyFont="1" applyBorder="1" applyProtection="1">
      <protection locked="0"/>
    </xf>
    <xf numFmtId="0" fontId="79" fillId="0" borderId="0" xfId="11" applyFont="1" applyBorder="1" applyProtection="1">
      <protection locked="0"/>
    </xf>
    <xf numFmtId="0" fontId="18" fillId="0" borderId="29" xfId="11" applyFont="1" applyBorder="1" applyAlignment="1" applyProtection="1">
      <alignment horizontal="center" vertical="top"/>
      <protection locked="0"/>
    </xf>
    <xf numFmtId="43" fontId="18" fillId="0" borderId="29" xfId="12" applyFont="1" applyBorder="1" applyAlignment="1" applyProtection="1">
      <alignment horizontal="right" vertical="top"/>
      <protection locked="0"/>
    </xf>
    <xf numFmtId="43" fontId="18" fillId="0" borderId="40" xfId="12" applyFont="1" applyBorder="1" applyAlignment="1" applyProtection="1">
      <alignment horizontal="right" vertical="top"/>
      <protection locked="0"/>
    </xf>
    <xf numFmtId="0" fontId="43" fillId="0" borderId="0" xfId="11" applyFont="1" applyBorder="1" applyAlignment="1" applyProtection="1">
      <alignment horizontal="left" vertical="top" wrapText="1"/>
    </xf>
    <xf numFmtId="0" fontId="31" fillId="0" borderId="0" xfId="11" applyFont="1" applyBorder="1" applyAlignment="1" applyProtection="1">
      <alignment horizontal="left" vertical="top" wrapText="1"/>
    </xf>
    <xf numFmtId="0" fontId="42" fillId="0" borderId="0" xfId="11" applyFont="1" applyBorder="1" applyAlignment="1" applyProtection="1">
      <alignment horizontal="left" vertical="top" wrapText="1"/>
    </xf>
    <xf numFmtId="0" fontId="18" fillId="0" borderId="0" xfId="11" applyFont="1" applyBorder="1" applyAlignment="1" applyProtection="1">
      <alignment horizontal="center" vertical="top" wrapText="1"/>
      <protection locked="0"/>
    </xf>
    <xf numFmtId="43" fontId="18" fillId="0" borderId="0" xfId="12" applyFont="1" applyBorder="1" applyAlignment="1" applyProtection="1">
      <alignment horizontal="right" vertical="top" wrapText="1"/>
      <protection locked="0"/>
    </xf>
    <xf numFmtId="43" fontId="37" fillId="0" borderId="0" xfId="1" applyFont="1" applyBorder="1" applyAlignment="1" applyProtection="1">
      <alignment horizontal="center" vertical="top" wrapText="1"/>
      <protection locked="0"/>
    </xf>
    <xf numFmtId="43" fontId="37" fillId="0" borderId="5" xfId="1" applyFont="1" applyBorder="1" applyAlignment="1" applyProtection="1">
      <alignment horizontal="center" vertical="top" wrapText="1"/>
      <protection locked="0"/>
    </xf>
    <xf numFmtId="49" fontId="30" fillId="9" borderId="4" xfId="2" applyNumberFormat="1" applyFont="1" applyFill="1" applyBorder="1" applyAlignment="1" applyProtection="1">
      <alignment horizontal="center" vertical="center" wrapText="1"/>
    </xf>
    <xf numFmtId="0" fontId="48" fillId="0" borderId="0" xfId="0" applyFont="1" applyBorder="1" applyAlignment="1">
      <alignment horizontal="left" vertical="top" wrapText="1"/>
    </xf>
    <xf numFmtId="0" fontId="18" fillId="0" borderId="0" xfId="11" applyFont="1" applyBorder="1" applyAlignment="1" applyProtection="1">
      <alignment horizontal="left" vertical="top" wrapText="1"/>
    </xf>
    <xf numFmtId="0" fontId="32" fillId="0" borderId="10" xfId="11" applyFont="1" applyBorder="1" applyAlignment="1" applyProtection="1">
      <alignment horizontal="left" vertical="top" wrapText="1"/>
    </xf>
    <xf numFmtId="0" fontId="32" fillId="0" borderId="0" xfId="11" applyFont="1" applyBorder="1" applyAlignment="1" applyProtection="1">
      <alignment horizontal="left" vertical="top" wrapText="1"/>
    </xf>
    <xf numFmtId="0" fontId="20" fillId="7" borderId="7" xfId="11" applyFont="1" applyFill="1" applyBorder="1" applyAlignment="1" applyProtection="1">
      <alignment horizontal="center" vertical="center" wrapText="1"/>
    </xf>
    <xf numFmtId="0" fontId="20" fillId="7" borderId="8" xfId="11" applyFont="1" applyFill="1" applyBorder="1" applyAlignment="1" applyProtection="1">
      <alignment horizontal="center" vertical="center" wrapText="1"/>
    </xf>
    <xf numFmtId="0" fontId="20" fillId="7" borderId="9" xfId="11" applyFont="1" applyFill="1" applyBorder="1" applyAlignment="1" applyProtection="1">
      <alignment horizontal="center" vertical="center" wrapText="1"/>
    </xf>
    <xf numFmtId="43" fontId="20" fillId="7" borderId="7" xfId="12" applyFont="1" applyFill="1" applyBorder="1" applyAlignment="1" applyProtection="1">
      <alignment horizontal="center" vertical="center" wrapText="1"/>
    </xf>
    <xf numFmtId="43" fontId="20" fillId="7" borderId="9" xfId="12" applyFont="1" applyFill="1" applyBorder="1" applyAlignment="1" applyProtection="1">
      <alignment horizontal="center" vertical="center" wrapText="1"/>
    </xf>
    <xf numFmtId="0" fontId="18" fillId="0" borderId="0" xfId="11" applyFont="1" applyBorder="1" applyAlignment="1" applyProtection="1">
      <alignment horizontal="left" vertical="top" wrapText="1"/>
      <protection locked="0"/>
    </xf>
    <xf numFmtId="0" fontId="26" fillId="0" borderId="0" xfId="11" applyFont="1" applyBorder="1" applyAlignment="1" applyProtection="1">
      <alignment horizontal="left" vertical="top" wrapText="1"/>
      <protection locked="0"/>
    </xf>
    <xf numFmtId="0" fontId="18" fillId="0" borderId="28" xfId="11" applyFont="1" applyBorder="1" applyAlignment="1" applyProtection="1">
      <alignment horizontal="left" vertical="top" wrapText="1"/>
      <protection locked="0"/>
    </xf>
    <xf numFmtId="0" fontId="18" fillId="0" borderId="29" xfId="11" applyFont="1" applyBorder="1" applyAlignment="1" applyProtection="1">
      <alignment horizontal="left" vertical="top" wrapText="1"/>
      <protection locked="0"/>
    </xf>
    <xf numFmtId="0" fontId="81" fillId="0" borderId="0" xfId="11" applyFont="1" applyBorder="1" applyAlignment="1" applyProtection="1">
      <alignment horizontal="center" vertical="top"/>
      <protection locked="0"/>
    </xf>
    <xf numFmtId="0" fontId="80" fillId="0" borderId="0" xfId="11" applyFont="1" applyBorder="1" applyAlignment="1" applyProtection="1">
      <alignment horizontal="center" vertical="top" wrapText="1"/>
      <protection locked="0"/>
    </xf>
    <xf numFmtId="0" fontId="18" fillId="0" borderId="0" xfId="11" applyFont="1" applyBorder="1" applyAlignment="1" applyProtection="1">
      <alignment horizontal="center" vertical="top"/>
      <protection locked="0"/>
    </xf>
    <xf numFmtId="0" fontId="18" fillId="0" borderId="20" xfId="11" applyFont="1" applyBorder="1" applyAlignment="1" applyProtection="1">
      <alignment horizontal="left" vertical="top" wrapText="1"/>
      <protection locked="0"/>
    </xf>
    <xf numFmtId="0" fontId="18" fillId="0" borderId="21" xfId="11" applyFont="1" applyBorder="1" applyAlignment="1" applyProtection="1">
      <alignment horizontal="left" vertical="top" wrapText="1"/>
      <protection locked="0"/>
    </xf>
    <xf numFmtId="0" fontId="18" fillId="0" borderId="23" xfId="11" applyFont="1" applyBorder="1" applyAlignment="1" applyProtection="1">
      <alignment horizontal="left" vertical="top" wrapText="1"/>
      <protection locked="0"/>
    </xf>
    <xf numFmtId="0" fontId="18" fillId="0" borderId="24" xfId="11" applyFont="1" applyBorder="1" applyAlignment="1" applyProtection="1">
      <alignment horizontal="left" vertical="top" wrapText="1"/>
      <protection locked="0"/>
    </xf>
    <xf numFmtId="0" fontId="19" fillId="0" borderId="6" xfId="11" applyFont="1" applyBorder="1" applyAlignment="1" applyProtection="1">
      <alignment horizontal="center" vertical="top" wrapText="1"/>
    </xf>
    <xf numFmtId="0" fontId="19" fillId="0" borderId="6" xfId="11" applyFont="1" applyBorder="1" applyAlignment="1" applyProtection="1">
      <alignment horizontal="center" vertical="top"/>
    </xf>
    <xf numFmtId="0" fontId="20" fillId="7" borderId="7" xfId="11" applyFont="1" applyFill="1" applyBorder="1" applyAlignment="1" applyProtection="1">
      <alignment horizontal="center" vertical="center" wrapText="1"/>
      <protection locked="0"/>
    </xf>
    <xf numFmtId="0" fontId="20" fillId="7" borderId="8" xfId="11" applyFont="1" applyFill="1" applyBorder="1" applyAlignment="1" applyProtection="1">
      <alignment horizontal="center" vertical="center" wrapText="1"/>
      <protection locked="0"/>
    </xf>
    <xf numFmtId="0" fontId="20" fillId="7" borderId="9" xfId="11" applyFont="1" applyFill="1" applyBorder="1" applyAlignment="1" applyProtection="1">
      <alignment horizontal="center" vertical="center" wrapText="1"/>
      <protection locked="0"/>
    </xf>
    <xf numFmtId="0" fontId="25" fillId="0" borderId="6" xfId="11" applyFont="1" applyBorder="1" applyAlignment="1" applyProtection="1">
      <alignment horizontal="center" vertical="center"/>
    </xf>
    <xf numFmtId="0" fontId="25" fillId="0" borderId="6" xfId="11" applyFont="1" applyBorder="1" applyAlignment="1" applyProtection="1">
      <alignment horizontal="center"/>
    </xf>
    <xf numFmtId="0" fontId="17" fillId="8" borderId="6" xfId="11" applyFont="1" applyFill="1" applyBorder="1" applyAlignment="1" applyProtection="1">
      <alignment horizontal="center" vertical="center" wrapText="1"/>
      <protection locked="0"/>
    </xf>
    <xf numFmtId="0" fontId="37" fillId="0" borderId="28" xfId="11" applyFont="1" applyBorder="1" applyAlignment="1" applyProtection="1">
      <alignment horizontal="center" vertical="top" wrapText="1"/>
      <protection locked="0"/>
    </xf>
    <xf numFmtId="0" fontId="37" fillId="0" borderId="29" xfId="11" applyFont="1" applyBorder="1" applyAlignment="1" applyProtection="1">
      <alignment horizontal="center" vertical="top" wrapText="1"/>
      <protection locked="0"/>
    </xf>
    <xf numFmtId="43" fontId="37" fillId="0" borderId="29" xfId="1" applyFont="1" applyBorder="1" applyAlignment="1" applyProtection="1">
      <alignment horizontal="center" vertical="top" wrapText="1"/>
      <protection locked="0"/>
    </xf>
    <xf numFmtId="43" fontId="37" fillId="0" borderId="40" xfId="1" applyFont="1" applyBorder="1" applyAlignment="1" applyProtection="1">
      <alignment horizontal="center" vertical="top" wrapText="1"/>
      <protection locked="0"/>
    </xf>
    <xf numFmtId="0" fontId="37" fillId="0" borderId="0" xfId="11" applyFont="1" applyBorder="1" applyAlignment="1" applyProtection="1">
      <alignment horizontal="center" vertical="top" wrapText="1"/>
      <protection locked="0"/>
    </xf>
    <xf numFmtId="43" fontId="37" fillId="0" borderId="0" xfId="1" applyFont="1" applyBorder="1" applyAlignment="1" applyProtection="1">
      <alignment horizontal="center" vertical="top" wrapText="1"/>
      <protection locked="0"/>
    </xf>
    <xf numFmtId="0" fontId="37" fillId="0" borderId="14" xfId="11" applyFont="1" applyBorder="1" applyAlignment="1" applyProtection="1">
      <alignment horizontal="justify" vertical="top" wrapText="1"/>
      <protection locked="0"/>
    </xf>
    <xf numFmtId="0" fontId="37" fillId="0" borderId="15" xfId="11" applyFont="1" applyBorder="1" applyAlignment="1" applyProtection="1">
      <alignment horizontal="justify" vertical="top" wrapText="1"/>
      <protection locked="0"/>
    </xf>
    <xf numFmtId="0" fontId="37" fillId="0" borderId="16" xfId="11" applyFont="1" applyBorder="1" applyAlignment="1" applyProtection="1">
      <alignment horizontal="justify" vertical="top" wrapText="1"/>
      <protection locked="0"/>
    </xf>
    <xf numFmtId="0" fontId="37" fillId="0" borderId="17" xfId="11" applyFont="1" applyBorder="1" applyAlignment="1" applyProtection="1">
      <alignment horizontal="justify" vertical="top" wrapText="1"/>
      <protection locked="0"/>
    </xf>
    <xf numFmtId="0" fontId="37" fillId="0" borderId="18" xfId="11" applyFont="1" applyBorder="1" applyAlignment="1" applyProtection="1">
      <alignment horizontal="justify" vertical="top" wrapText="1"/>
      <protection locked="0"/>
    </xf>
    <xf numFmtId="0" fontId="37" fillId="0" borderId="19" xfId="11" applyFont="1" applyBorder="1" applyAlignment="1" applyProtection="1">
      <alignment horizontal="justify" vertical="top" wrapText="1"/>
      <protection locked="0"/>
    </xf>
    <xf numFmtId="0" fontId="37" fillId="0" borderId="11" xfId="11" applyFont="1" applyBorder="1" applyAlignment="1" applyProtection="1">
      <alignment horizontal="justify" vertical="top" wrapText="1"/>
      <protection locked="0"/>
    </xf>
    <xf numFmtId="0" fontId="37" fillId="0" borderId="12" xfId="11" applyFont="1" applyBorder="1" applyAlignment="1" applyProtection="1">
      <alignment horizontal="justify" vertical="top" wrapText="1"/>
      <protection locked="0"/>
    </xf>
    <xf numFmtId="0" fontId="37" fillId="0" borderId="13" xfId="11" applyFont="1" applyBorder="1" applyAlignment="1" applyProtection="1">
      <alignment horizontal="justify" vertical="top" wrapText="1"/>
      <protection locked="0"/>
    </xf>
    <xf numFmtId="0" fontId="20" fillId="0" borderId="6" xfId="11" applyFont="1" applyBorder="1" applyAlignment="1" applyProtection="1">
      <alignment horizontal="center" vertical="center" wrapText="1"/>
    </xf>
    <xf numFmtId="0" fontId="20" fillId="0" borderId="7" xfId="11" applyFont="1" applyBorder="1" applyAlignment="1" applyProtection="1">
      <alignment horizontal="center" vertical="center" wrapText="1"/>
    </xf>
    <xf numFmtId="43" fontId="21" fillId="0" borderId="7" xfId="12" applyFont="1" applyFill="1" applyBorder="1" applyAlignment="1" applyProtection="1">
      <alignment horizontal="center" vertical="center" wrapText="1"/>
    </xf>
    <xf numFmtId="43" fontId="21" fillId="0" borderId="9" xfId="12" applyFont="1" applyFill="1" applyBorder="1" applyAlignment="1" applyProtection="1">
      <alignment horizontal="center" vertical="center" wrapText="1"/>
    </xf>
    <xf numFmtId="43" fontId="18" fillId="0" borderId="7" xfId="12" applyFont="1" applyBorder="1" applyAlignment="1" applyProtection="1">
      <alignment horizontal="center"/>
      <protection locked="0"/>
    </xf>
    <xf numFmtId="43" fontId="18" fillId="0" borderId="9" xfId="12" applyFont="1" applyBorder="1" applyAlignment="1" applyProtection="1">
      <alignment horizontal="center"/>
      <protection locked="0"/>
    </xf>
    <xf numFmtId="43" fontId="18" fillId="0" borderId="7" xfId="12" applyFont="1" applyBorder="1" applyAlignment="1" applyProtection="1">
      <alignment horizontal="center"/>
    </xf>
    <xf numFmtId="43" fontId="18" fillId="0" borderId="9" xfId="12" applyFont="1" applyBorder="1" applyAlignment="1" applyProtection="1">
      <alignment horizontal="center"/>
    </xf>
    <xf numFmtId="0" fontId="19" fillId="0" borderId="6" xfId="11" applyFont="1" applyBorder="1" applyAlignment="1" applyProtection="1">
      <alignment horizontal="center" vertical="center"/>
    </xf>
    <xf numFmtId="0" fontId="17" fillId="0" borderId="6" xfId="11" applyFont="1" applyBorder="1" applyAlignment="1" applyProtection="1">
      <alignment horizontal="center" vertical="center" wrapText="1"/>
    </xf>
    <xf numFmtId="43" fontId="24" fillId="0" borderId="7" xfId="12" applyFont="1" applyBorder="1" applyAlignment="1" applyProtection="1">
      <alignment horizontal="center"/>
    </xf>
    <xf numFmtId="43" fontId="24" fillId="0" borderId="9" xfId="12" applyFont="1" applyBorder="1" applyAlignment="1" applyProtection="1">
      <alignment horizontal="center"/>
    </xf>
    <xf numFmtId="43" fontId="22" fillId="0" borderId="7" xfId="12" applyFont="1" applyFill="1" applyBorder="1" applyAlignment="1" applyProtection="1">
      <alignment horizontal="center" vertical="center" wrapText="1"/>
    </xf>
    <xf numFmtId="43" fontId="22" fillId="0" borderId="9" xfId="12" applyFont="1" applyFill="1" applyBorder="1" applyAlignment="1" applyProtection="1">
      <alignment horizontal="center" vertical="center" wrapText="1"/>
    </xf>
    <xf numFmtId="43" fontId="23" fillId="0" borderId="7" xfId="12" applyFont="1" applyFill="1" applyBorder="1" applyAlignment="1" applyProtection="1">
      <alignment horizontal="center" vertical="center" wrapText="1"/>
    </xf>
    <xf numFmtId="43" fontId="23" fillId="0" borderId="9" xfId="12" applyFont="1" applyFill="1" applyBorder="1" applyAlignment="1" applyProtection="1">
      <alignment horizontal="center" vertical="center" wrapText="1"/>
    </xf>
    <xf numFmtId="0" fontId="19" fillId="0" borderId="6" xfId="11" applyFont="1" applyBorder="1" applyAlignment="1" applyProtection="1">
      <alignment horizontal="center" vertical="top" wrapText="1"/>
      <protection locked="0"/>
    </xf>
    <xf numFmtId="0" fontId="19" fillId="0" borderId="6" xfId="11" applyFont="1" applyBorder="1" applyAlignment="1" applyProtection="1">
      <alignment horizontal="center" vertical="top"/>
      <protection locked="0"/>
    </xf>
    <xf numFmtId="0" fontId="20" fillId="0" borderId="8" xfId="11" applyFont="1" applyBorder="1" applyAlignment="1" applyProtection="1">
      <alignment horizontal="center" vertical="center" wrapText="1"/>
    </xf>
    <xf numFmtId="0" fontId="20" fillId="0" borderId="9" xfId="11" applyFont="1" applyBorder="1" applyAlignment="1" applyProtection="1">
      <alignment horizontal="center" vertical="center" wrapText="1"/>
    </xf>
    <xf numFmtId="0" fontId="38" fillId="0" borderId="23" xfId="11" applyFont="1" applyBorder="1" applyAlignment="1" applyProtection="1">
      <alignment horizontal="center" vertical="top" wrapText="1"/>
      <protection locked="0"/>
    </xf>
    <xf numFmtId="0" fontId="38" fillId="0" borderId="24" xfId="11" applyFont="1" applyBorder="1" applyAlignment="1" applyProtection="1">
      <alignment horizontal="center" vertical="top" wrapText="1"/>
      <protection locked="0"/>
    </xf>
    <xf numFmtId="43" fontId="37" fillId="0" borderId="21" xfId="1" applyFont="1" applyBorder="1" applyAlignment="1" applyProtection="1">
      <alignment horizontal="center" vertical="top" wrapText="1"/>
      <protection locked="0"/>
    </xf>
    <xf numFmtId="43" fontId="37" fillId="0" borderId="22" xfId="1" applyFont="1" applyBorder="1" applyAlignment="1" applyProtection="1">
      <alignment horizontal="center" vertical="top" wrapText="1"/>
      <protection locked="0"/>
    </xf>
    <xf numFmtId="0" fontId="37" fillId="0" borderId="20" xfId="11" applyFont="1" applyBorder="1" applyAlignment="1" applyProtection="1">
      <alignment horizontal="center" vertical="top" wrapText="1"/>
      <protection locked="0"/>
    </xf>
    <xf numFmtId="0" fontId="37" fillId="0" borderId="21" xfId="11" applyFont="1" applyBorder="1" applyAlignment="1" applyProtection="1">
      <alignment horizontal="center" vertical="top" wrapText="1"/>
      <protection locked="0"/>
    </xf>
    <xf numFmtId="0" fontId="37" fillId="0" borderId="23" xfId="11" applyFont="1" applyBorder="1" applyAlignment="1" applyProtection="1">
      <alignment horizontal="center" vertical="top" wrapText="1"/>
      <protection locked="0"/>
    </xf>
    <xf numFmtId="0" fontId="37" fillId="0" borderId="24" xfId="11" applyFont="1" applyBorder="1" applyAlignment="1" applyProtection="1">
      <alignment horizontal="center" vertical="top" wrapText="1"/>
      <protection locked="0"/>
    </xf>
    <xf numFmtId="43" fontId="37" fillId="0" borderId="24" xfId="1" applyFont="1" applyBorder="1" applyAlignment="1" applyProtection="1">
      <alignment horizontal="center" vertical="top" wrapText="1"/>
      <protection locked="0"/>
    </xf>
    <xf numFmtId="43" fontId="37" fillId="0" borderId="25" xfId="1" applyFont="1" applyBorder="1" applyAlignment="1" applyProtection="1">
      <alignment horizontal="center" vertical="top" wrapText="1"/>
      <protection locked="0"/>
    </xf>
    <xf numFmtId="0" fontId="39" fillId="0" borderId="23" xfId="11" applyFont="1" applyBorder="1" applyAlignment="1" applyProtection="1">
      <alignment horizontal="left" vertical="top" wrapText="1"/>
      <protection locked="0"/>
    </xf>
    <xf numFmtId="0" fontId="39" fillId="0" borderId="24" xfId="11" applyFont="1" applyBorder="1" applyAlignment="1" applyProtection="1">
      <alignment horizontal="left" vertical="top" wrapText="1"/>
      <protection locked="0"/>
    </xf>
    <xf numFmtId="0" fontId="41" fillId="0" borderId="23" xfId="11" applyFont="1" applyBorder="1" applyAlignment="1" applyProtection="1">
      <alignment horizontal="left" vertical="top" wrapText="1"/>
      <protection locked="0"/>
    </xf>
    <xf numFmtId="0" fontId="41" fillId="0" borderId="24" xfId="11" applyFont="1" applyBorder="1" applyAlignment="1" applyProtection="1">
      <alignment horizontal="left" vertical="top" wrapText="1"/>
      <protection locked="0"/>
    </xf>
    <xf numFmtId="0" fontId="41" fillId="0" borderId="26" xfId="11" applyFont="1" applyBorder="1" applyAlignment="1" applyProtection="1">
      <alignment horizontal="left" vertical="top" wrapText="1"/>
      <protection locked="0"/>
    </xf>
    <xf numFmtId="0" fontId="41" fillId="0" borderId="27" xfId="11" applyFont="1" applyBorder="1" applyAlignment="1" applyProtection="1">
      <alignment horizontal="left" vertical="top" wrapText="1"/>
      <protection locked="0"/>
    </xf>
    <xf numFmtId="0" fontId="41" fillId="0" borderId="28" xfId="11" applyFont="1" applyBorder="1" applyAlignment="1" applyProtection="1">
      <alignment horizontal="left" vertical="top" wrapText="1"/>
      <protection locked="0"/>
    </xf>
    <xf numFmtId="0" fontId="41" fillId="0" borderId="29" xfId="11" applyFont="1" applyBorder="1" applyAlignment="1" applyProtection="1">
      <alignment horizontal="left" vertical="top" wrapText="1"/>
      <protection locked="0"/>
    </xf>
    <xf numFmtId="0" fontId="0" fillId="11" borderId="0" xfId="0" applyFont="1" applyFill="1" applyAlignment="1" applyProtection="1">
      <alignment horizontal="center"/>
    </xf>
    <xf numFmtId="0" fontId="5" fillId="11" borderId="0" xfId="0" applyFont="1" applyFill="1" applyAlignment="1" applyProtection="1">
      <alignment horizontal="center"/>
    </xf>
    <xf numFmtId="0" fontId="58" fillId="0" borderId="0" xfId="11" applyFont="1" applyBorder="1" applyAlignment="1" applyProtection="1">
      <alignment horizontal="center" vertical="top" wrapText="1"/>
      <protection locked="0"/>
    </xf>
    <xf numFmtId="0" fontId="68" fillId="10" borderId="31" xfId="11" applyFont="1" applyFill="1" applyBorder="1" applyAlignment="1" applyProtection="1">
      <alignment horizontal="center" vertical="center" wrapText="1"/>
    </xf>
    <xf numFmtId="0" fontId="68" fillId="10" borderId="32" xfId="11" applyFont="1" applyFill="1" applyBorder="1" applyAlignment="1" applyProtection="1">
      <alignment horizontal="center" vertical="center" wrapText="1"/>
    </xf>
    <xf numFmtId="0" fontId="68" fillId="0" borderId="34" xfId="11" applyFont="1" applyBorder="1" applyAlignment="1" applyProtection="1">
      <alignment horizontal="center" vertical="center" wrapText="1"/>
    </xf>
    <xf numFmtId="0" fontId="68" fillId="0" borderId="5" xfId="11" applyFont="1" applyBorder="1" applyAlignment="1" applyProtection="1">
      <alignment horizontal="center" vertical="center" wrapText="1"/>
    </xf>
    <xf numFmtId="0" fontId="60" fillId="0" borderId="0" xfId="11" applyFont="1" applyBorder="1" applyAlignment="1" applyProtection="1">
      <alignment horizontal="left" vertical="top" wrapText="1"/>
    </xf>
    <xf numFmtId="0" fontId="58" fillId="0" borderId="6" xfId="11" applyFont="1" applyBorder="1" applyAlignment="1" applyProtection="1">
      <alignment horizontal="center" vertical="center"/>
    </xf>
    <xf numFmtId="0" fontId="70" fillId="0" borderId="6" xfId="11" applyFont="1" applyBorder="1" applyAlignment="1" applyProtection="1">
      <alignment horizontal="center" vertical="center" wrapText="1"/>
    </xf>
    <xf numFmtId="0" fontId="68" fillId="0" borderId="6" xfId="11" applyFont="1" applyBorder="1" applyAlignment="1" applyProtection="1">
      <alignment horizontal="center" vertical="center" wrapText="1"/>
    </xf>
    <xf numFmtId="0" fontId="37" fillId="0" borderId="34" xfId="11" applyFont="1" applyBorder="1" applyAlignment="1" applyProtection="1">
      <alignment horizontal="justify" vertical="top" wrapText="1"/>
      <protection locked="0"/>
    </xf>
    <xf numFmtId="0" fontId="37" fillId="0" borderId="5" xfId="11" applyFont="1" applyBorder="1" applyAlignment="1" applyProtection="1">
      <alignment horizontal="justify" vertical="top" wrapText="1"/>
      <protection locked="0"/>
    </xf>
    <xf numFmtId="0" fontId="37" fillId="0" borderId="35" xfId="11" applyFont="1" applyBorder="1" applyAlignment="1" applyProtection="1">
      <alignment horizontal="justify" vertical="top" wrapText="1"/>
      <protection locked="0"/>
    </xf>
    <xf numFmtId="0" fontId="37" fillId="0" borderId="36" xfId="11" applyFont="1" applyBorder="1" applyAlignment="1" applyProtection="1">
      <alignment horizontal="justify" vertical="top" wrapText="1"/>
      <protection locked="0"/>
    </xf>
    <xf numFmtId="0" fontId="37" fillId="0" borderId="37" xfId="11" applyFont="1" applyBorder="1" applyAlignment="1" applyProtection="1">
      <alignment horizontal="justify" vertical="top" wrapText="1"/>
      <protection locked="0"/>
    </xf>
    <xf numFmtId="0" fontId="37" fillId="0" borderId="38" xfId="11" applyFont="1" applyBorder="1" applyAlignment="1" applyProtection="1">
      <alignment horizontal="justify" vertical="top" wrapText="1"/>
      <protection locked="0"/>
    </xf>
    <xf numFmtId="0" fontId="68" fillId="10" borderId="33" xfId="11" applyFont="1" applyFill="1" applyBorder="1" applyAlignment="1" applyProtection="1">
      <alignment horizontal="center" vertical="center" wrapText="1"/>
    </xf>
    <xf numFmtId="0" fontId="37" fillId="0" borderId="34" xfId="11" applyFont="1" applyBorder="1" applyAlignment="1" applyProtection="1">
      <alignment horizontal="center" vertical="top" wrapText="1"/>
      <protection locked="0"/>
    </xf>
    <xf numFmtId="0" fontId="37" fillId="0" borderId="5" xfId="11" applyFont="1" applyBorder="1" applyAlignment="1" applyProtection="1">
      <alignment horizontal="center" vertical="top" wrapText="1"/>
      <protection locked="0"/>
    </xf>
    <xf numFmtId="0" fontId="37" fillId="0" borderId="23" xfId="11" applyFont="1" applyBorder="1" applyAlignment="1" applyProtection="1">
      <alignment horizontal="left" vertical="top" wrapText="1"/>
      <protection locked="0"/>
    </xf>
    <xf numFmtId="0" fontId="37" fillId="0" borderId="24" xfId="11" applyFont="1" applyBorder="1" applyAlignment="1" applyProtection="1">
      <alignment horizontal="left" vertical="top" wrapText="1"/>
      <protection locked="0"/>
    </xf>
    <xf numFmtId="0" fontId="76" fillId="0" borderId="23" xfId="11" applyFont="1" applyBorder="1" applyAlignment="1" applyProtection="1">
      <alignment horizontal="left" vertical="top" wrapText="1"/>
      <protection locked="0"/>
    </xf>
    <xf numFmtId="0" fontId="76" fillId="0" borderId="24" xfId="11" applyFont="1" applyBorder="1" applyAlignment="1" applyProtection="1">
      <alignment horizontal="left" vertical="top" wrapText="1"/>
      <protection locked="0"/>
    </xf>
    <xf numFmtId="0" fontId="74" fillId="0" borderId="23" xfId="11" applyFont="1" applyBorder="1" applyAlignment="1" applyProtection="1">
      <alignment horizontal="center" vertical="top" wrapText="1"/>
      <protection locked="0"/>
    </xf>
    <xf numFmtId="0" fontId="74" fillId="0" borderId="24" xfId="11" applyFont="1" applyBorder="1" applyAlignment="1" applyProtection="1">
      <alignment horizontal="center" vertical="top" wrapText="1"/>
      <protection locked="0"/>
    </xf>
    <xf numFmtId="0" fontId="37" fillId="0" borderId="26" xfId="11" applyFont="1" applyBorder="1" applyAlignment="1" applyProtection="1">
      <alignment horizontal="left" vertical="top" wrapText="1"/>
      <protection locked="0"/>
    </xf>
    <xf numFmtId="0" fontId="37" fillId="0" borderId="27" xfId="11" applyFont="1" applyBorder="1" applyAlignment="1" applyProtection="1">
      <alignment horizontal="left" vertical="top" wrapText="1"/>
      <protection locked="0"/>
    </xf>
    <xf numFmtId="0" fontId="37" fillId="0" borderId="28" xfId="11" applyFont="1" applyBorder="1" applyAlignment="1" applyProtection="1">
      <alignment horizontal="left" vertical="top" wrapText="1"/>
      <protection locked="0"/>
    </xf>
    <xf numFmtId="0" fontId="37" fillId="0" borderId="29" xfId="11" applyFont="1" applyBorder="1" applyAlignment="1" applyProtection="1">
      <alignment horizontal="left" vertical="top" wrapText="1"/>
      <protection locked="0"/>
    </xf>
    <xf numFmtId="0" fontId="62" fillId="0" borderId="0" xfId="11" applyFont="1" applyBorder="1" applyAlignment="1" applyProtection="1">
      <alignment horizontal="left" vertical="top" wrapText="1"/>
    </xf>
    <xf numFmtId="0" fontId="55" fillId="10" borderId="1" xfId="0" applyFont="1" applyFill="1" applyBorder="1" applyAlignment="1" applyProtection="1">
      <alignment horizontal="center" vertical="center" wrapText="1"/>
    </xf>
    <xf numFmtId="0" fontId="55" fillId="10" borderId="2" xfId="0" applyFont="1" applyFill="1" applyBorder="1" applyAlignment="1" applyProtection="1">
      <alignment horizontal="center" vertical="center" wrapText="1"/>
    </xf>
    <xf numFmtId="0" fontId="65" fillId="10" borderId="1" xfId="0" applyFont="1" applyFill="1" applyBorder="1" applyAlignment="1" applyProtection="1">
      <alignment horizontal="center" vertical="center" wrapText="1"/>
    </xf>
    <xf numFmtId="0" fontId="65" fillId="10" borderId="2" xfId="0" applyFont="1" applyFill="1" applyBorder="1" applyAlignment="1" applyProtection="1">
      <alignment horizontal="center" vertical="center" wrapText="1"/>
    </xf>
    <xf numFmtId="0" fontId="64" fillId="0" borderId="30" xfId="0" applyFont="1" applyBorder="1" applyAlignment="1" applyProtection="1">
      <alignment horizontal="left" vertical="center"/>
    </xf>
  </cellXfs>
  <cellStyles count="15">
    <cellStyle name="Millares" xfId="1" builtinId="3"/>
    <cellStyle name="Millares 2" xfId="3"/>
    <cellStyle name="Millares 3" xfId="4"/>
    <cellStyle name="Millares 3 2" xfId="5"/>
    <cellStyle name="Millares 4" xfId="12"/>
    <cellStyle name="Millares 5" xfId="13"/>
    <cellStyle name="Moneda 2" xfId="6"/>
    <cellStyle name="Moneda 3" xfId="7"/>
    <cellStyle name="Normal" xfId="0" builtinId="0"/>
    <cellStyle name="Normal 2" xfId="2"/>
    <cellStyle name="Normal 3" xfId="8"/>
    <cellStyle name="Normal 4" xfId="9"/>
    <cellStyle name="Normal 4 2" xfId="10"/>
    <cellStyle name="Normal 5" xfId="11"/>
    <cellStyle name="Normal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415637</xdr:colOff>
      <xdr:row>0</xdr:row>
      <xdr:rowOff>51955</xdr:rowOff>
    </xdr:from>
    <xdr:to>
      <xdr:col>1</xdr:col>
      <xdr:colOff>1039090</xdr:colOff>
      <xdr:row>0</xdr:row>
      <xdr:rowOff>398318</xdr:rowOff>
    </xdr:to>
    <xdr:sp macro="" textlink="">
      <xdr:nvSpPr>
        <xdr:cNvPr id="3" name="2 CuadroTexto"/>
        <xdr:cNvSpPr txBox="1"/>
      </xdr:nvSpPr>
      <xdr:spPr>
        <a:xfrm>
          <a:off x="1298864" y="51955"/>
          <a:ext cx="623453" cy="346363"/>
        </a:xfrm>
        <a:prstGeom prst="rect">
          <a:avLst/>
        </a:prstGeom>
        <a:solidFill>
          <a:srgbClr val="7030A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MX" sz="1400" b="1" u="sng">
              <a:solidFill>
                <a:schemeClr val="bg1"/>
              </a:solidFill>
              <a:latin typeface="+mn-lt"/>
            </a:rPr>
            <a:t>2022</a:t>
          </a:r>
          <a:endParaRPr lang="es-MX" sz="1050" b="1" u="sng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theme="7" tint="-0.249977111117893"/>
  </sheetPr>
  <dimension ref="A1:DX802"/>
  <sheetViews>
    <sheetView showRowColHeaders="0" topLeftCell="A18" zoomScale="55" zoomScaleNormal="55" workbookViewId="0">
      <selection activeCell="C25" sqref="C25"/>
    </sheetView>
  </sheetViews>
  <sheetFormatPr baseColWidth="10" defaultColWidth="10.875" defaultRowHeight="36" customHeight="1"/>
  <cols>
    <col min="1" max="1" width="11.625" style="2" customWidth="1"/>
    <col min="2" max="2" width="63.125" style="3" customWidth="1"/>
    <col min="3" max="3" width="19.75" style="31" customWidth="1"/>
    <col min="4" max="82" width="19.75" style="31" hidden="1" customWidth="1"/>
    <col min="83" max="83" width="19.75" style="4" customWidth="1"/>
    <col min="84" max="84" width="13.875" style="1" customWidth="1"/>
    <col min="85" max="85" width="10.875" style="1"/>
    <col min="86" max="86" width="22.75" style="1" customWidth="1"/>
    <col min="87" max="16384" width="10.875" style="1"/>
  </cols>
  <sheetData>
    <row r="1" spans="1:128" ht="36" customHeight="1">
      <c r="A1" s="81" t="s">
        <v>629</v>
      </c>
      <c r="B1" s="82"/>
      <c r="C1" s="33">
        <f>SUM(C6:C799)</f>
        <v>2606309</v>
      </c>
      <c r="D1" s="33">
        <f t="shared" ref="D1:CD1" si="0">SUM(D6:D799)</f>
        <v>0</v>
      </c>
      <c r="E1" s="33">
        <f t="shared" si="0"/>
        <v>0</v>
      </c>
      <c r="F1" s="33">
        <f t="shared" si="0"/>
        <v>0</v>
      </c>
      <c r="G1" s="33">
        <f t="shared" si="0"/>
        <v>0</v>
      </c>
      <c r="H1" s="33">
        <f t="shared" si="0"/>
        <v>0</v>
      </c>
      <c r="I1" s="33">
        <f t="shared" si="0"/>
        <v>0</v>
      </c>
      <c r="J1" s="33">
        <f t="shared" si="0"/>
        <v>0</v>
      </c>
      <c r="K1" s="33">
        <f t="shared" si="0"/>
        <v>0</v>
      </c>
      <c r="L1" s="33">
        <f t="shared" si="0"/>
        <v>0</v>
      </c>
      <c r="M1" s="33">
        <f t="shared" si="0"/>
        <v>0</v>
      </c>
      <c r="N1" s="33">
        <f t="shared" si="0"/>
        <v>0</v>
      </c>
      <c r="O1" s="33">
        <f t="shared" si="0"/>
        <v>0</v>
      </c>
      <c r="P1" s="33">
        <f t="shared" si="0"/>
        <v>0</v>
      </c>
      <c r="Q1" s="33">
        <f t="shared" si="0"/>
        <v>0</v>
      </c>
      <c r="R1" s="33">
        <f t="shared" si="0"/>
        <v>0</v>
      </c>
      <c r="S1" s="33">
        <f t="shared" si="0"/>
        <v>0</v>
      </c>
      <c r="T1" s="33">
        <f t="shared" si="0"/>
        <v>0</v>
      </c>
      <c r="U1" s="33">
        <f t="shared" si="0"/>
        <v>0</v>
      </c>
      <c r="V1" s="33">
        <f t="shared" si="0"/>
        <v>0</v>
      </c>
      <c r="W1" s="33">
        <f t="shared" si="0"/>
        <v>0</v>
      </c>
      <c r="X1" s="33">
        <f t="shared" si="0"/>
        <v>0</v>
      </c>
      <c r="Y1" s="33">
        <f t="shared" si="0"/>
        <v>0</v>
      </c>
      <c r="Z1" s="33">
        <f t="shared" si="0"/>
        <v>0</v>
      </c>
      <c r="AA1" s="33">
        <f t="shared" si="0"/>
        <v>0</v>
      </c>
      <c r="AB1" s="33">
        <f t="shared" si="0"/>
        <v>0</v>
      </c>
      <c r="AC1" s="33">
        <f t="shared" si="0"/>
        <v>0</v>
      </c>
      <c r="AD1" s="33">
        <f t="shared" si="0"/>
        <v>0</v>
      </c>
      <c r="AE1" s="33">
        <f t="shared" ref="AE1:BH1" si="1">SUM(AE6:AE799)</f>
        <v>0</v>
      </c>
      <c r="AF1" s="33">
        <f t="shared" si="1"/>
        <v>0</v>
      </c>
      <c r="AG1" s="33">
        <f t="shared" si="1"/>
        <v>0</v>
      </c>
      <c r="AH1" s="33">
        <f t="shared" si="1"/>
        <v>0</v>
      </c>
      <c r="AI1" s="33">
        <f t="shared" si="1"/>
        <v>0</v>
      </c>
      <c r="AJ1" s="33">
        <f t="shared" si="1"/>
        <v>0</v>
      </c>
      <c r="AK1" s="33">
        <f t="shared" si="1"/>
        <v>0</v>
      </c>
      <c r="AL1" s="33">
        <f t="shared" si="1"/>
        <v>0</v>
      </c>
      <c r="AM1" s="33">
        <f t="shared" si="1"/>
        <v>0</v>
      </c>
      <c r="AN1" s="33">
        <f t="shared" si="1"/>
        <v>0</v>
      </c>
      <c r="AO1" s="33">
        <f t="shared" si="1"/>
        <v>0</v>
      </c>
      <c r="AP1" s="33">
        <f t="shared" si="1"/>
        <v>0</v>
      </c>
      <c r="AQ1" s="33">
        <f t="shared" si="1"/>
        <v>0</v>
      </c>
      <c r="AR1" s="33">
        <f t="shared" si="1"/>
        <v>0</v>
      </c>
      <c r="AS1" s="33">
        <f t="shared" si="1"/>
        <v>0</v>
      </c>
      <c r="AT1" s="33">
        <f t="shared" si="1"/>
        <v>0</v>
      </c>
      <c r="AU1" s="33">
        <f t="shared" si="1"/>
        <v>0</v>
      </c>
      <c r="AV1" s="33">
        <f t="shared" si="1"/>
        <v>0</v>
      </c>
      <c r="AW1" s="33">
        <f t="shared" si="1"/>
        <v>0</v>
      </c>
      <c r="AX1" s="33">
        <f t="shared" si="1"/>
        <v>0</v>
      </c>
      <c r="AY1" s="33">
        <f t="shared" si="1"/>
        <v>0</v>
      </c>
      <c r="AZ1" s="33">
        <f t="shared" si="1"/>
        <v>0</v>
      </c>
      <c r="BA1" s="33">
        <f t="shared" si="1"/>
        <v>0</v>
      </c>
      <c r="BB1" s="33">
        <f t="shared" si="1"/>
        <v>0</v>
      </c>
      <c r="BC1" s="33">
        <f t="shared" si="1"/>
        <v>0</v>
      </c>
      <c r="BD1" s="33">
        <f t="shared" si="1"/>
        <v>0</v>
      </c>
      <c r="BE1" s="33">
        <f>SUM(BE6:BE799)</f>
        <v>0</v>
      </c>
      <c r="BF1" s="33">
        <f>SUM(BF6:BF799)</f>
        <v>0</v>
      </c>
      <c r="BG1" s="33">
        <f>SUM(BG6:BG799)</f>
        <v>0</v>
      </c>
      <c r="BH1" s="33">
        <f t="shared" si="1"/>
        <v>0</v>
      </c>
      <c r="BI1" s="33">
        <f t="shared" si="0"/>
        <v>0</v>
      </c>
      <c r="BJ1" s="33">
        <f t="shared" si="0"/>
        <v>0</v>
      </c>
      <c r="BK1" s="33">
        <f t="shared" si="0"/>
        <v>0</v>
      </c>
      <c r="BL1" s="33">
        <f t="shared" si="0"/>
        <v>0</v>
      </c>
      <c r="BM1" s="33">
        <f t="shared" si="0"/>
        <v>0</v>
      </c>
      <c r="BN1" s="33">
        <f t="shared" si="0"/>
        <v>0</v>
      </c>
      <c r="BO1" s="33">
        <f t="shared" si="0"/>
        <v>0</v>
      </c>
      <c r="BP1" s="33">
        <f t="shared" si="0"/>
        <v>0</v>
      </c>
      <c r="BQ1" s="33">
        <f t="shared" si="0"/>
        <v>0</v>
      </c>
      <c r="BR1" s="33">
        <f t="shared" si="0"/>
        <v>0</v>
      </c>
      <c r="BS1" s="33">
        <f t="shared" si="0"/>
        <v>0</v>
      </c>
      <c r="BT1" s="33">
        <f t="shared" si="0"/>
        <v>0</v>
      </c>
      <c r="BU1" s="33">
        <f t="shared" si="0"/>
        <v>0</v>
      </c>
      <c r="BV1" s="33">
        <f t="shared" si="0"/>
        <v>0</v>
      </c>
      <c r="BW1" s="33">
        <f t="shared" si="0"/>
        <v>0</v>
      </c>
      <c r="BX1" s="33">
        <f t="shared" si="0"/>
        <v>0</v>
      </c>
      <c r="BY1" s="33">
        <f t="shared" si="0"/>
        <v>0</v>
      </c>
      <c r="BZ1" s="33">
        <f t="shared" si="0"/>
        <v>0</v>
      </c>
      <c r="CA1" s="33"/>
      <c r="CB1" s="33"/>
      <c r="CC1" s="33">
        <f>SUM(CC6:CC799)</f>
        <v>0</v>
      </c>
      <c r="CD1" s="33">
        <f t="shared" si="0"/>
        <v>0</v>
      </c>
      <c r="CE1" s="34">
        <f>SUM(C1:CD1)</f>
        <v>2606309</v>
      </c>
      <c r="CF1" s="34">
        <f>+CE1-CE6</f>
        <v>0</v>
      </c>
    </row>
    <row r="2" spans="1:128" ht="18.75" customHeight="1">
      <c r="A2" s="85"/>
      <c r="B2" s="7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73"/>
      <c r="CF2" s="73"/>
    </row>
    <row r="3" spans="1:128" ht="163.5" customHeight="1">
      <c r="A3" s="229" t="s">
        <v>1337</v>
      </c>
      <c r="B3" s="229"/>
      <c r="C3" s="229"/>
      <c r="D3" s="229"/>
      <c r="E3" s="229"/>
      <c r="F3" s="229"/>
      <c r="G3" s="229"/>
      <c r="H3" s="229"/>
      <c r="I3" s="229"/>
      <c r="J3" s="229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73"/>
      <c r="CF3" s="73"/>
    </row>
    <row r="4" spans="1:128" ht="19.5" customHeight="1" thickBot="1">
      <c r="A4" s="74"/>
      <c r="B4" s="7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73"/>
      <c r="CF4" s="73"/>
    </row>
    <row r="5" spans="1:128" s="8" customFormat="1" ht="63.75" thickBot="1">
      <c r="A5" s="5" t="s">
        <v>0</v>
      </c>
      <c r="B5" s="6" t="s">
        <v>1</v>
      </c>
      <c r="C5" s="32" t="s">
        <v>468</v>
      </c>
      <c r="D5" s="32" t="s">
        <v>469</v>
      </c>
      <c r="E5" s="32" t="s">
        <v>470</v>
      </c>
      <c r="F5" s="32" t="s">
        <v>471</v>
      </c>
      <c r="G5" s="32" t="s">
        <v>472</v>
      </c>
      <c r="H5" s="32" t="s">
        <v>473</v>
      </c>
      <c r="I5" s="32" t="s">
        <v>474</v>
      </c>
      <c r="J5" s="32" t="s">
        <v>475</v>
      </c>
      <c r="K5" s="32" t="s">
        <v>476</v>
      </c>
      <c r="L5" s="32" t="s">
        <v>477</v>
      </c>
      <c r="M5" s="32" t="s">
        <v>478</v>
      </c>
      <c r="N5" s="32" t="s">
        <v>479</v>
      </c>
      <c r="O5" s="32" t="s">
        <v>480</v>
      </c>
      <c r="P5" s="32" t="s">
        <v>481</v>
      </c>
      <c r="Q5" s="32" t="s">
        <v>482</v>
      </c>
      <c r="R5" s="32" t="s">
        <v>483</v>
      </c>
      <c r="S5" s="32" t="s">
        <v>484</v>
      </c>
      <c r="T5" s="32" t="s">
        <v>485</v>
      </c>
      <c r="U5" s="32" t="s">
        <v>486</v>
      </c>
      <c r="V5" s="32" t="s">
        <v>487</v>
      </c>
      <c r="W5" s="32" t="s">
        <v>488</v>
      </c>
      <c r="X5" s="32" t="s">
        <v>489</v>
      </c>
      <c r="Y5" s="32" t="s">
        <v>490</v>
      </c>
      <c r="Z5" s="32" t="s">
        <v>491</v>
      </c>
      <c r="AA5" s="32" t="s">
        <v>492</v>
      </c>
      <c r="AB5" s="32" t="s">
        <v>493</v>
      </c>
      <c r="AC5" s="32" t="s">
        <v>494</v>
      </c>
      <c r="AD5" s="32" t="s">
        <v>495</v>
      </c>
      <c r="AE5" s="32" t="s">
        <v>496</v>
      </c>
      <c r="AF5" s="32" t="s">
        <v>497</v>
      </c>
      <c r="AG5" s="32" t="s">
        <v>598</v>
      </c>
      <c r="AH5" s="32" t="s">
        <v>599</v>
      </c>
      <c r="AI5" s="32" t="s">
        <v>600</v>
      </c>
      <c r="AJ5" s="32" t="s">
        <v>601</v>
      </c>
      <c r="AK5" s="32" t="s">
        <v>602</v>
      </c>
      <c r="AL5" s="32" t="s">
        <v>603</v>
      </c>
      <c r="AM5" s="32" t="s">
        <v>604</v>
      </c>
      <c r="AN5" s="32" t="s">
        <v>605</v>
      </c>
      <c r="AO5" s="32" t="s">
        <v>606</v>
      </c>
      <c r="AP5" s="32" t="s">
        <v>607</v>
      </c>
      <c r="AQ5" s="32" t="s">
        <v>608</v>
      </c>
      <c r="AR5" s="32" t="s">
        <v>609</v>
      </c>
      <c r="AS5" s="32" t="s">
        <v>610</v>
      </c>
      <c r="AT5" s="32" t="s">
        <v>611</v>
      </c>
      <c r="AU5" s="32" t="s">
        <v>612</v>
      </c>
      <c r="AV5" s="32" t="s">
        <v>613</v>
      </c>
      <c r="AW5" s="32" t="s">
        <v>614</v>
      </c>
      <c r="AX5" s="32" t="s">
        <v>615</v>
      </c>
      <c r="AY5" s="32" t="s">
        <v>616</v>
      </c>
      <c r="AZ5" s="32" t="s">
        <v>617</v>
      </c>
      <c r="BA5" s="32" t="s">
        <v>618</v>
      </c>
      <c r="BB5" s="32" t="s">
        <v>619</v>
      </c>
      <c r="BC5" s="32" t="s">
        <v>620</v>
      </c>
      <c r="BD5" s="32" t="s">
        <v>621</v>
      </c>
      <c r="BE5" s="32" t="s">
        <v>622</v>
      </c>
      <c r="BF5" s="32" t="s">
        <v>623</v>
      </c>
      <c r="BG5" s="32" t="s">
        <v>624</v>
      </c>
      <c r="BH5" s="32" t="s">
        <v>625</v>
      </c>
      <c r="BI5" s="32" t="s">
        <v>626</v>
      </c>
      <c r="BJ5" s="32" t="s">
        <v>627</v>
      </c>
      <c r="BK5" s="32" t="s">
        <v>630</v>
      </c>
      <c r="BL5" s="32" t="s">
        <v>631</v>
      </c>
      <c r="BM5" s="32" t="s">
        <v>632</v>
      </c>
      <c r="BN5" s="32" t="s">
        <v>633</v>
      </c>
      <c r="BO5" s="32" t="s">
        <v>634</v>
      </c>
      <c r="BP5" s="32" t="s">
        <v>635</v>
      </c>
      <c r="BQ5" s="32" t="s">
        <v>636</v>
      </c>
      <c r="BR5" s="32" t="s">
        <v>637</v>
      </c>
      <c r="BS5" s="32" t="s">
        <v>638</v>
      </c>
      <c r="BT5" s="32" t="s">
        <v>639</v>
      </c>
      <c r="BU5" s="32" t="s">
        <v>640</v>
      </c>
      <c r="BV5" s="32" t="s">
        <v>641</v>
      </c>
      <c r="BW5" s="32" t="s">
        <v>642</v>
      </c>
      <c r="BX5" s="32" t="s">
        <v>643</v>
      </c>
      <c r="BY5" s="32" t="s">
        <v>644</v>
      </c>
      <c r="BZ5" s="32" t="s">
        <v>645</v>
      </c>
      <c r="CA5" s="32" t="s">
        <v>646</v>
      </c>
      <c r="CB5" s="32" t="s">
        <v>647</v>
      </c>
      <c r="CC5" s="32" t="s">
        <v>648</v>
      </c>
      <c r="CD5" s="32" t="s">
        <v>649</v>
      </c>
      <c r="CE5" s="7" t="s">
        <v>2</v>
      </c>
    </row>
    <row r="6" spans="1:128" s="9" customFormat="1" ht="36" hidden="1" customHeight="1">
      <c r="A6" s="228" t="s">
        <v>3</v>
      </c>
      <c r="B6" s="228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8">
        <f>+CE7+CE112+CE321+CE601+CE637+CE722+CE784</f>
        <v>2606309</v>
      </c>
      <c r="CF6" s="76"/>
      <c r="CG6" s="76"/>
      <c r="CH6" s="77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</row>
    <row r="7" spans="1:128" s="9" customFormat="1" ht="36" hidden="1" customHeight="1">
      <c r="A7" s="10">
        <v>1000</v>
      </c>
      <c r="B7" s="112" t="s">
        <v>656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11">
        <f>+CE8+CE15+CE31+CE57+CE80+CE104</f>
        <v>1253384.71</v>
      </c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</row>
    <row r="8" spans="1:128" s="12" customFormat="1" ht="36" hidden="1" customHeight="1">
      <c r="A8" s="10">
        <v>1100</v>
      </c>
      <c r="B8" s="112" t="s">
        <v>661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11">
        <f>+CE9+CE11</f>
        <v>911599.2</v>
      </c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</row>
    <row r="9" spans="1:128" s="15" customFormat="1" ht="36" hidden="1" customHeight="1">
      <c r="A9" s="13">
        <v>1110</v>
      </c>
      <c r="B9" s="113" t="s">
        <v>742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14">
        <f>+CE10</f>
        <v>0</v>
      </c>
    </row>
    <row r="10" spans="1:128" s="15" customFormat="1" ht="39.75" hidden="1" customHeight="1">
      <c r="A10" s="16" t="s">
        <v>4</v>
      </c>
      <c r="B10" s="114" t="s">
        <v>847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7">
        <f>SUBTOTAL(9,C10:CD10)</f>
        <v>0</v>
      </c>
    </row>
    <row r="11" spans="1:128" s="15" customFormat="1" ht="36" hidden="1" customHeight="1">
      <c r="A11" s="13">
        <v>1130</v>
      </c>
      <c r="B11" s="113" t="s">
        <v>743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14">
        <f>+CE12</f>
        <v>911599.2</v>
      </c>
    </row>
    <row r="12" spans="1:128" s="15" customFormat="1" ht="36" hidden="1" customHeight="1">
      <c r="A12" s="13">
        <v>1131</v>
      </c>
      <c r="B12" s="113" t="s">
        <v>848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17">
        <f>+CE13+CE14</f>
        <v>911599.2</v>
      </c>
    </row>
    <row r="13" spans="1:128" s="15" customFormat="1" ht="36" customHeight="1">
      <c r="A13" s="16" t="s">
        <v>5</v>
      </c>
      <c r="B13" s="114" t="s">
        <v>849</v>
      </c>
      <c r="C13" s="28">
        <v>911599.2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7">
        <f>SUBTOTAL(9,C13:CD13)</f>
        <v>911599.2</v>
      </c>
    </row>
    <row r="14" spans="1:128" s="15" customFormat="1" ht="36" hidden="1" customHeight="1">
      <c r="A14" s="18" t="s">
        <v>6</v>
      </c>
      <c r="B14" s="115" t="s">
        <v>850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19">
        <f>SUBTOTAL(9,C14:CD14)</f>
        <v>0</v>
      </c>
    </row>
    <row r="15" spans="1:128" s="12" customFormat="1" ht="36" hidden="1" customHeight="1">
      <c r="A15" s="10">
        <v>1200</v>
      </c>
      <c r="B15" s="112" t="s">
        <v>662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11">
        <f>+CE16+CE20+CE27</f>
        <v>16202</v>
      </c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</row>
    <row r="16" spans="1:128" s="15" customFormat="1" ht="36" hidden="1" customHeight="1">
      <c r="A16" s="13">
        <v>1210</v>
      </c>
      <c r="B16" s="113" t="s">
        <v>663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14">
        <f>+CE17</f>
        <v>1</v>
      </c>
    </row>
    <row r="17" spans="1:128" s="15" customFormat="1" ht="36" hidden="1" customHeight="1">
      <c r="A17" s="13">
        <v>1211</v>
      </c>
      <c r="B17" s="113" t="s">
        <v>663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17">
        <f>+CE18+CE19</f>
        <v>1</v>
      </c>
    </row>
    <row r="18" spans="1:128" s="15" customFormat="1" ht="42" customHeight="1">
      <c r="A18" s="16" t="s">
        <v>7</v>
      </c>
      <c r="B18" s="114" t="s">
        <v>851</v>
      </c>
      <c r="C18" s="28">
        <v>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7">
        <f>SUBTOTAL(9,C18:CD18)</f>
        <v>1</v>
      </c>
      <c r="CF18" s="35"/>
    </row>
    <row r="19" spans="1:128" s="15" customFormat="1" ht="36" hidden="1" customHeight="1">
      <c r="A19" s="18" t="s">
        <v>8</v>
      </c>
      <c r="B19" s="115" t="s">
        <v>852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19">
        <f>SUBTOTAL(9,C19:CD19)</f>
        <v>0</v>
      </c>
    </row>
    <row r="20" spans="1:128" s="15" customFormat="1" ht="36" hidden="1" customHeight="1">
      <c r="A20" s="20">
        <v>1220</v>
      </c>
      <c r="B20" s="116" t="s">
        <v>664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14">
        <f>+CE21+CE24</f>
        <v>16201</v>
      </c>
    </row>
    <row r="21" spans="1:128" s="15" customFormat="1" ht="36" hidden="1" customHeight="1">
      <c r="A21" s="13">
        <v>1221</v>
      </c>
      <c r="B21" s="113" t="s">
        <v>664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17">
        <f>+CE22+CE23</f>
        <v>1</v>
      </c>
    </row>
    <row r="22" spans="1:128" s="15" customFormat="1" ht="36" customHeight="1">
      <c r="A22" s="16" t="s">
        <v>9</v>
      </c>
      <c r="B22" s="114" t="s">
        <v>853</v>
      </c>
      <c r="C22" s="28">
        <v>1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7">
        <f>SUBTOTAL(9,C22:CD22)</f>
        <v>1</v>
      </c>
    </row>
    <row r="23" spans="1:128" s="15" customFormat="1" ht="36" hidden="1" customHeight="1">
      <c r="A23" s="18" t="s">
        <v>10</v>
      </c>
      <c r="B23" s="115" t="s">
        <v>854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19">
        <f>SUBTOTAL(9,C23:CD23)</f>
        <v>0</v>
      </c>
    </row>
    <row r="24" spans="1:128" s="15" customFormat="1" ht="36" hidden="1" customHeight="1">
      <c r="A24" s="13">
        <v>1222</v>
      </c>
      <c r="B24" s="113" t="s">
        <v>855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17">
        <f>+CE25+CE26</f>
        <v>16200</v>
      </c>
    </row>
    <row r="25" spans="1:128" s="15" customFormat="1" ht="36" customHeight="1">
      <c r="A25" s="16" t="s">
        <v>11</v>
      </c>
      <c r="B25" s="114" t="s">
        <v>856</v>
      </c>
      <c r="C25" s="28">
        <v>16200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7">
        <f>SUBTOTAL(9,C25:CD25)</f>
        <v>16200</v>
      </c>
    </row>
    <row r="26" spans="1:128" s="15" customFormat="1" ht="36" hidden="1" customHeight="1">
      <c r="A26" s="18" t="s">
        <v>12</v>
      </c>
      <c r="B26" s="115" t="s">
        <v>857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19">
        <f>SUBTOTAL(9,C26:CD26)</f>
        <v>0</v>
      </c>
    </row>
    <row r="27" spans="1:128" s="15" customFormat="1" ht="36" hidden="1" customHeight="1">
      <c r="A27" s="13">
        <v>1230</v>
      </c>
      <c r="B27" s="113" t="s">
        <v>665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14">
        <f>+CE28</f>
        <v>0</v>
      </c>
    </row>
    <row r="28" spans="1:128" s="15" customFormat="1" ht="36" hidden="1" customHeight="1">
      <c r="A28" s="13">
        <v>1231</v>
      </c>
      <c r="B28" s="113" t="s">
        <v>665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17">
        <f>+CE29+CE30</f>
        <v>0</v>
      </c>
    </row>
    <row r="29" spans="1:128" s="15" customFormat="1" ht="36" hidden="1" customHeight="1">
      <c r="A29" s="16" t="s">
        <v>13</v>
      </c>
      <c r="B29" s="114" t="s">
        <v>858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7">
        <f>SUBTOTAL(9,C29:CD29)</f>
        <v>0</v>
      </c>
    </row>
    <row r="30" spans="1:128" s="15" customFormat="1" ht="36" hidden="1" customHeight="1">
      <c r="A30" s="18" t="s">
        <v>14</v>
      </c>
      <c r="B30" s="115" t="s">
        <v>859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19">
        <f>SUBTOTAL(9,C30:CD30)</f>
        <v>0</v>
      </c>
    </row>
    <row r="31" spans="1:128" s="12" customFormat="1" ht="36" hidden="1" customHeight="1">
      <c r="A31" s="10">
        <v>1300</v>
      </c>
      <c r="B31" s="112" t="s">
        <v>666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11">
        <f>+CE32+CE36+CE46+CE50</f>
        <v>276582.51</v>
      </c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</row>
    <row r="32" spans="1:128" s="15" customFormat="1" ht="36" hidden="1" customHeight="1">
      <c r="A32" s="13">
        <v>1310</v>
      </c>
      <c r="B32" s="113" t="s">
        <v>744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14">
        <f>+CE33</f>
        <v>28998</v>
      </c>
    </row>
    <row r="33" spans="1:83" s="15" customFormat="1" ht="36" hidden="1" customHeight="1">
      <c r="A33" s="13">
        <v>1311</v>
      </c>
      <c r="B33" s="113" t="s">
        <v>860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17">
        <f>+CE34+CE35</f>
        <v>28998</v>
      </c>
    </row>
    <row r="34" spans="1:83" s="15" customFormat="1" ht="36" customHeight="1">
      <c r="A34" s="16" t="s">
        <v>15</v>
      </c>
      <c r="B34" s="117" t="s">
        <v>861</v>
      </c>
      <c r="C34" s="28">
        <v>28998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7">
        <f>SUBTOTAL(9,C34:CD34)</f>
        <v>28998</v>
      </c>
    </row>
    <row r="35" spans="1:83" s="15" customFormat="1" ht="36" hidden="1" customHeight="1">
      <c r="A35" s="18" t="s">
        <v>16</v>
      </c>
      <c r="B35" s="115" t="s">
        <v>862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19">
        <f>SUBTOTAL(9,C35:CD35)</f>
        <v>0</v>
      </c>
    </row>
    <row r="36" spans="1:83" s="15" customFormat="1" ht="36" hidden="1" customHeight="1">
      <c r="A36" s="13">
        <v>1320</v>
      </c>
      <c r="B36" s="113" t="s">
        <v>745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14">
        <f>+CE37+CE40+CE43</f>
        <v>247583.51</v>
      </c>
    </row>
    <row r="37" spans="1:83" s="15" customFormat="1" ht="36" hidden="1" customHeight="1">
      <c r="A37" s="13">
        <v>1321</v>
      </c>
      <c r="B37" s="113" t="s">
        <v>863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17">
        <f>+CE38+CE39</f>
        <v>38000</v>
      </c>
    </row>
    <row r="38" spans="1:83" s="15" customFormat="1" ht="36" customHeight="1">
      <c r="A38" s="16" t="s">
        <v>17</v>
      </c>
      <c r="B38" s="114" t="s">
        <v>864</v>
      </c>
      <c r="C38" s="28">
        <v>38000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7">
        <f>SUBTOTAL(9,C38:CD38)</f>
        <v>38000</v>
      </c>
    </row>
    <row r="39" spans="1:83" s="15" customFormat="1" ht="36" hidden="1" customHeight="1">
      <c r="A39" s="18" t="s">
        <v>18</v>
      </c>
      <c r="B39" s="115" t="s">
        <v>865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19">
        <f>SUBTOTAL(9,C39:CD39)</f>
        <v>0</v>
      </c>
    </row>
    <row r="40" spans="1:83" s="15" customFormat="1" ht="36" hidden="1" customHeight="1">
      <c r="A40" s="13">
        <v>1322</v>
      </c>
      <c r="B40" s="113" t="s">
        <v>866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17">
        <f>+CE41+CE42</f>
        <v>191583.51</v>
      </c>
    </row>
    <row r="41" spans="1:83" s="15" customFormat="1" ht="36" customHeight="1">
      <c r="A41" s="16" t="s">
        <v>19</v>
      </c>
      <c r="B41" s="114" t="s">
        <v>867</v>
      </c>
      <c r="C41" s="28">
        <v>191583.51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7">
        <f>SUBTOTAL(9,C41:CD41)</f>
        <v>191583.51</v>
      </c>
    </row>
    <row r="42" spans="1:83" s="15" customFormat="1" ht="36" hidden="1" customHeight="1">
      <c r="A42" s="18" t="s">
        <v>20</v>
      </c>
      <c r="B42" s="115" t="s">
        <v>868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19">
        <f>SUBTOTAL(9,C42:CD42)</f>
        <v>0</v>
      </c>
    </row>
    <row r="43" spans="1:83" s="15" customFormat="1" ht="36" hidden="1" customHeight="1">
      <c r="A43" s="13">
        <v>1323</v>
      </c>
      <c r="B43" s="113" t="s">
        <v>869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17">
        <f>+CE44+CE45</f>
        <v>18000</v>
      </c>
    </row>
    <row r="44" spans="1:83" s="15" customFormat="1" ht="36" customHeight="1">
      <c r="A44" s="16" t="s">
        <v>21</v>
      </c>
      <c r="B44" s="114" t="s">
        <v>870</v>
      </c>
      <c r="C44" s="28">
        <v>18000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7">
        <f>SUBTOTAL(9,C44:CD44)</f>
        <v>18000</v>
      </c>
    </row>
    <row r="45" spans="1:83" s="15" customFormat="1" ht="36" hidden="1" customHeight="1">
      <c r="A45" s="18" t="s">
        <v>22</v>
      </c>
      <c r="B45" s="115" t="s">
        <v>871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19">
        <f>SUBTOTAL(9,C45:CD45)</f>
        <v>0</v>
      </c>
    </row>
    <row r="46" spans="1:83" s="15" customFormat="1" ht="36" hidden="1" customHeight="1">
      <c r="A46" s="13">
        <v>1330</v>
      </c>
      <c r="B46" s="113" t="s">
        <v>746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14">
        <f>+CE47</f>
        <v>1</v>
      </c>
    </row>
    <row r="47" spans="1:83" s="15" customFormat="1" ht="36" hidden="1" customHeight="1">
      <c r="A47" s="13">
        <v>1331</v>
      </c>
      <c r="B47" s="113" t="s">
        <v>872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17">
        <f>+CE48+CE49</f>
        <v>1</v>
      </c>
    </row>
    <row r="48" spans="1:83" s="15" customFormat="1" ht="36" customHeight="1">
      <c r="A48" s="16" t="s">
        <v>23</v>
      </c>
      <c r="B48" s="114" t="s">
        <v>873</v>
      </c>
      <c r="C48" s="28">
        <v>1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7">
        <f>SUBTOTAL(9,C48:CD48)</f>
        <v>1</v>
      </c>
    </row>
    <row r="49" spans="1:128" s="15" customFormat="1" ht="36" hidden="1" customHeight="1">
      <c r="A49" s="18" t="s">
        <v>24</v>
      </c>
      <c r="B49" s="115" t="s">
        <v>874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19">
        <f>SUBTOTAL(9,C49:CD49)</f>
        <v>0</v>
      </c>
    </row>
    <row r="50" spans="1:128" s="15" customFormat="1" ht="36" hidden="1" customHeight="1">
      <c r="A50" s="13">
        <v>1340</v>
      </c>
      <c r="B50" s="113" t="s">
        <v>747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14">
        <f>+CE51+CE54</f>
        <v>0</v>
      </c>
    </row>
    <row r="51" spans="1:128" s="15" customFormat="1" ht="36" hidden="1" customHeight="1">
      <c r="A51" s="13">
        <v>1341</v>
      </c>
      <c r="B51" s="113" t="s">
        <v>875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17">
        <f>+CE52+CE53</f>
        <v>0</v>
      </c>
    </row>
    <row r="52" spans="1:128" s="15" customFormat="1" ht="36" hidden="1" customHeight="1">
      <c r="A52" s="16" t="s">
        <v>25</v>
      </c>
      <c r="B52" s="114" t="s">
        <v>876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7">
        <f>SUBTOTAL(9,C52:CD52)</f>
        <v>0</v>
      </c>
    </row>
    <row r="53" spans="1:128" s="15" customFormat="1" ht="36" hidden="1" customHeight="1">
      <c r="A53" s="18" t="s">
        <v>26</v>
      </c>
      <c r="B53" s="115" t="s">
        <v>877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19">
        <f>SUBTOTAL(9,C53:CD53)</f>
        <v>0</v>
      </c>
    </row>
    <row r="54" spans="1:128" s="15" customFormat="1" ht="36" hidden="1" customHeight="1">
      <c r="A54" s="13">
        <v>1349</v>
      </c>
      <c r="B54" s="113" t="s">
        <v>878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17">
        <f>+CE55+CE56</f>
        <v>0</v>
      </c>
    </row>
    <row r="55" spans="1:128" s="15" customFormat="1" ht="36" hidden="1" customHeight="1">
      <c r="A55" s="16" t="s">
        <v>27</v>
      </c>
      <c r="B55" s="114" t="s">
        <v>879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7">
        <f>SUBTOTAL(9,C55:CD55)</f>
        <v>0</v>
      </c>
    </row>
    <row r="56" spans="1:128" s="15" customFormat="1" ht="36" hidden="1" customHeight="1">
      <c r="A56" s="18" t="s">
        <v>28</v>
      </c>
      <c r="B56" s="115" t="s">
        <v>880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19">
        <f>SUBTOTAL(9,C56:CD56)</f>
        <v>0</v>
      </c>
    </row>
    <row r="57" spans="1:128" s="12" customFormat="1" ht="36" hidden="1" customHeight="1">
      <c r="A57" s="10">
        <v>1400</v>
      </c>
      <c r="B57" s="112" t="s">
        <v>667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11">
        <f>+CE58+CE65+CE69+CE76</f>
        <v>0</v>
      </c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</row>
    <row r="58" spans="1:128" s="15" customFormat="1" ht="36" hidden="1" customHeight="1">
      <c r="A58" s="13">
        <v>1410</v>
      </c>
      <c r="B58" s="113" t="s">
        <v>748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14">
        <f>+CE59+CE62</f>
        <v>0</v>
      </c>
    </row>
    <row r="59" spans="1:128" s="15" customFormat="1" ht="36" hidden="1" customHeight="1">
      <c r="A59" s="13">
        <v>1412</v>
      </c>
      <c r="B59" s="113" t="s">
        <v>881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17">
        <f>+CE60+CE61</f>
        <v>0</v>
      </c>
    </row>
    <row r="60" spans="1:128" s="15" customFormat="1" ht="36" hidden="1" customHeight="1">
      <c r="A60" s="16" t="s">
        <v>29</v>
      </c>
      <c r="B60" s="114" t="s">
        <v>882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7">
        <f>SUBTOTAL(9,C60:CD60)</f>
        <v>0</v>
      </c>
      <c r="CH60" s="35"/>
    </row>
    <row r="61" spans="1:128" s="15" customFormat="1" ht="36" hidden="1" customHeight="1">
      <c r="A61" s="18" t="s">
        <v>30</v>
      </c>
      <c r="B61" s="115" t="s">
        <v>883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19">
        <f>SUBTOTAL(9,C61:CD61)</f>
        <v>0</v>
      </c>
    </row>
    <row r="62" spans="1:128" s="15" customFormat="1" ht="36" hidden="1" customHeight="1">
      <c r="A62" s="13">
        <v>1414</v>
      </c>
      <c r="B62" s="113" t="s">
        <v>884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17">
        <f>+CE63+CE64</f>
        <v>0</v>
      </c>
    </row>
    <row r="63" spans="1:128" s="15" customFormat="1" ht="36" hidden="1" customHeight="1">
      <c r="A63" s="16" t="s">
        <v>31</v>
      </c>
      <c r="B63" s="114" t="s">
        <v>885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7">
        <f>SUBTOTAL(9,C63:CD63)</f>
        <v>0</v>
      </c>
      <c r="CH63" s="35"/>
    </row>
    <row r="64" spans="1:128" s="15" customFormat="1" ht="36" hidden="1" customHeight="1">
      <c r="A64" s="18" t="s">
        <v>32</v>
      </c>
      <c r="B64" s="115" t="s">
        <v>886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19">
        <f>SUBTOTAL(9,C64:CD64)</f>
        <v>0</v>
      </c>
    </row>
    <row r="65" spans="1:128" s="15" customFormat="1" ht="36" hidden="1" customHeight="1">
      <c r="A65" s="13">
        <v>1420</v>
      </c>
      <c r="B65" s="113" t="s">
        <v>749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14">
        <f>+CE66</f>
        <v>0</v>
      </c>
    </row>
    <row r="66" spans="1:128" s="15" customFormat="1" ht="36" hidden="1" customHeight="1">
      <c r="A66" s="13">
        <v>1422</v>
      </c>
      <c r="B66" s="113" t="s">
        <v>887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17">
        <f>+CE67+CE68</f>
        <v>0</v>
      </c>
    </row>
    <row r="67" spans="1:128" s="15" customFormat="1" ht="36" hidden="1" customHeight="1">
      <c r="A67" s="16" t="s">
        <v>33</v>
      </c>
      <c r="B67" s="114" t="s">
        <v>888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7">
        <f>SUBTOTAL(9,C67:CD67)</f>
        <v>0</v>
      </c>
    </row>
    <row r="68" spans="1:128" s="15" customFormat="1" ht="36" hidden="1" customHeight="1">
      <c r="A68" s="18" t="s">
        <v>34</v>
      </c>
      <c r="B68" s="115" t="s">
        <v>889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19">
        <f>SUBTOTAL(9,C68:CD68)</f>
        <v>0</v>
      </c>
    </row>
    <row r="69" spans="1:128" s="15" customFormat="1" ht="36" hidden="1" customHeight="1">
      <c r="A69" s="13">
        <v>1430</v>
      </c>
      <c r="B69" s="113" t="s">
        <v>750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14">
        <f>+CE70+CE73</f>
        <v>0</v>
      </c>
    </row>
    <row r="70" spans="1:128" s="15" customFormat="1" ht="36" hidden="1" customHeight="1">
      <c r="A70" s="13">
        <v>1431</v>
      </c>
      <c r="B70" s="113" t="s">
        <v>890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17">
        <f>+CE71+CE72</f>
        <v>0</v>
      </c>
    </row>
    <row r="71" spans="1:128" s="15" customFormat="1" ht="36" hidden="1" customHeight="1">
      <c r="A71" s="16" t="s">
        <v>35</v>
      </c>
      <c r="B71" s="114" t="s">
        <v>891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7">
        <f>SUBTOTAL(9,C71:CD71)</f>
        <v>0</v>
      </c>
    </row>
    <row r="72" spans="1:128" s="15" customFormat="1" ht="36" hidden="1" customHeight="1">
      <c r="A72" s="18" t="s">
        <v>36</v>
      </c>
      <c r="B72" s="115" t="s">
        <v>892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19">
        <f>SUBTOTAL(9,C72:CD72)</f>
        <v>0</v>
      </c>
    </row>
    <row r="73" spans="1:128" s="15" customFormat="1" ht="36" hidden="1" customHeight="1">
      <c r="A73" s="13">
        <v>1432</v>
      </c>
      <c r="B73" s="113" t="s">
        <v>893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17">
        <f>+CE74+CE75</f>
        <v>0</v>
      </c>
    </row>
    <row r="74" spans="1:128" s="15" customFormat="1" ht="36" hidden="1" customHeight="1">
      <c r="A74" s="16" t="s">
        <v>37</v>
      </c>
      <c r="B74" s="114" t="s">
        <v>894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7">
        <f>SUBTOTAL(9,C74:CD74)</f>
        <v>0</v>
      </c>
      <c r="CH74" s="36"/>
    </row>
    <row r="75" spans="1:128" s="15" customFormat="1" ht="36" hidden="1" customHeight="1">
      <c r="A75" s="18" t="s">
        <v>38</v>
      </c>
      <c r="B75" s="115" t="s">
        <v>895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19">
        <f>SUBTOTAL(9,C75:CD75)</f>
        <v>0</v>
      </c>
    </row>
    <row r="76" spans="1:128" s="15" customFormat="1" ht="36" hidden="1" customHeight="1">
      <c r="A76" s="13">
        <v>1440</v>
      </c>
      <c r="B76" s="113" t="s">
        <v>751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14">
        <f>+CE77</f>
        <v>0</v>
      </c>
    </row>
    <row r="77" spans="1:128" s="15" customFormat="1" ht="36" hidden="1" customHeight="1">
      <c r="A77" s="13">
        <v>1441</v>
      </c>
      <c r="B77" s="113" t="s">
        <v>896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17">
        <f>+CE78+CE79</f>
        <v>0</v>
      </c>
    </row>
    <row r="78" spans="1:128" s="15" customFormat="1" ht="36" hidden="1" customHeight="1">
      <c r="A78" s="16" t="s">
        <v>39</v>
      </c>
      <c r="B78" s="114" t="s">
        <v>897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7">
        <f>SUBTOTAL(9,C78:CD78)</f>
        <v>0</v>
      </c>
    </row>
    <row r="79" spans="1:128" s="15" customFormat="1" ht="36" hidden="1" customHeight="1">
      <c r="A79" s="18" t="s">
        <v>40</v>
      </c>
      <c r="B79" s="115" t="s">
        <v>898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19">
        <f>SUBTOTAL(9,C79:CD79)</f>
        <v>0</v>
      </c>
    </row>
    <row r="80" spans="1:128" s="12" customFormat="1" ht="36" hidden="1" customHeight="1">
      <c r="A80" s="10">
        <v>1500</v>
      </c>
      <c r="B80" s="112" t="s">
        <v>668</v>
      </c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11">
        <f>+CE81+CE85</f>
        <v>49001</v>
      </c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</row>
    <row r="81" spans="1:83" s="15" customFormat="1" ht="36" hidden="1" customHeight="1">
      <c r="A81" s="13">
        <v>1530</v>
      </c>
      <c r="B81" s="113" t="s">
        <v>752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14">
        <f>+CE82</f>
        <v>0</v>
      </c>
    </row>
    <row r="82" spans="1:83" s="15" customFormat="1" ht="36" hidden="1" customHeight="1">
      <c r="A82" s="13">
        <v>1531</v>
      </c>
      <c r="B82" s="113" t="s">
        <v>899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17">
        <f>+CE83+CE84</f>
        <v>0</v>
      </c>
    </row>
    <row r="83" spans="1:83" s="15" customFormat="1" ht="36" hidden="1" customHeight="1">
      <c r="A83" s="16" t="s">
        <v>41</v>
      </c>
      <c r="B83" s="114" t="s">
        <v>900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7">
        <f>SUBTOTAL(9,C83:CD83)</f>
        <v>0</v>
      </c>
    </row>
    <row r="84" spans="1:83" s="15" customFormat="1" ht="36" hidden="1" customHeight="1">
      <c r="A84" s="18" t="s">
        <v>42</v>
      </c>
      <c r="B84" s="115" t="s">
        <v>901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19">
        <f>SUBTOTAL(9,C84:CD84)</f>
        <v>0</v>
      </c>
    </row>
    <row r="85" spans="1:83" s="15" customFormat="1" ht="36" hidden="1" customHeight="1">
      <c r="A85" s="13">
        <v>1590</v>
      </c>
      <c r="B85" s="113" t="s">
        <v>668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14">
        <f>+CE86+CE89+CE95+CE98+CE101+CE92</f>
        <v>49001</v>
      </c>
    </row>
    <row r="86" spans="1:83" s="15" customFormat="1" ht="36" hidden="1" customHeight="1">
      <c r="A86" s="13">
        <v>1592</v>
      </c>
      <c r="B86" s="113" t="s">
        <v>902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17">
        <f>+CE87+CE88</f>
        <v>30000</v>
      </c>
    </row>
    <row r="87" spans="1:83" s="15" customFormat="1" ht="36" customHeight="1">
      <c r="A87" s="16" t="s">
        <v>43</v>
      </c>
      <c r="B87" s="114" t="s">
        <v>903</v>
      </c>
      <c r="C87" s="28">
        <v>30000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7">
        <f>SUBTOTAL(9,C87:CD87)</f>
        <v>30000</v>
      </c>
    </row>
    <row r="88" spans="1:83" s="15" customFormat="1" ht="36" hidden="1" customHeight="1">
      <c r="A88" s="18" t="s">
        <v>44</v>
      </c>
      <c r="B88" s="115" t="s">
        <v>904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19">
        <f>SUBTOTAL(9,C88:CD88)</f>
        <v>0</v>
      </c>
    </row>
    <row r="89" spans="1:83" s="15" customFormat="1" ht="36" hidden="1" customHeight="1">
      <c r="A89" s="13">
        <v>1593</v>
      </c>
      <c r="B89" s="113" t="s">
        <v>905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17">
        <f>+CE90+CE91</f>
        <v>0</v>
      </c>
    </row>
    <row r="90" spans="1:83" s="15" customFormat="1" ht="36" hidden="1" customHeight="1">
      <c r="A90" s="16" t="s">
        <v>45</v>
      </c>
      <c r="B90" s="114" t="s">
        <v>906</v>
      </c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7">
        <f>SUBTOTAL(9,C90:CD90)</f>
        <v>0</v>
      </c>
    </row>
    <row r="91" spans="1:83" s="15" customFormat="1" ht="36" hidden="1" customHeight="1">
      <c r="A91" s="18" t="s">
        <v>46</v>
      </c>
      <c r="B91" s="115" t="s">
        <v>907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19">
        <f>SUBTOTAL(9,C91:CD91)</f>
        <v>0</v>
      </c>
    </row>
    <row r="92" spans="1:83" s="15" customFormat="1" ht="36" hidden="1" customHeight="1">
      <c r="A92" s="13" t="s">
        <v>434</v>
      </c>
      <c r="B92" s="113" t="s">
        <v>908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17">
        <f>+CE93+CE94</f>
        <v>0</v>
      </c>
    </row>
    <row r="93" spans="1:83" s="15" customFormat="1" ht="36" hidden="1" customHeight="1">
      <c r="A93" s="16" t="s">
        <v>435</v>
      </c>
      <c r="B93" s="114" t="s">
        <v>909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7">
        <f>SUBTOTAL(9,C93:CD93)</f>
        <v>0</v>
      </c>
    </row>
    <row r="94" spans="1:83" s="15" customFormat="1" ht="36" hidden="1" customHeight="1">
      <c r="A94" s="18" t="s">
        <v>436</v>
      </c>
      <c r="B94" s="115" t="s">
        <v>909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19">
        <f>SUBTOTAL(9,C94:CD94)</f>
        <v>0</v>
      </c>
    </row>
    <row r="95" spans="1:83" s="15" customFormat="1" ht="36" hidden="1" customHeight="1">
      <c r="A95" s="13">
        <v>1596</v>
      </c>
      <c r="B95" s="113" t="s">
        <v>910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17">
        <f>+CE96+CE97</f>
        <v>1</v>
      </c>
    </row>
    <row r="96" spans="1:83" s="15" customFormat="1" ht="36" customHeight="1">
      <c r="A96" s="16" t="s">
        <v>47</v>
      </c>
      <c r="B96" s="114" t="s">
        <v>911</v>
      </c>
      <c r="C96" s="28">
        <v>1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7">
        <f>SUBTOTAL(9,C96:CD96)</f>
        <v>1</v>
      </c>
    </row>
    <row r="97" spans="1:128" s="15" customFormat="1" ht="36" hidden="1" customHeight="1">
      <c r="A97" s="18" t="s">
        <v>48</v>
      </c>
      <c r="B97" s="115" t="s">
        <v>912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19">
        <f>SUBTOTAL(9,C97:CD97)</f>
        <v>0</v>
      </c>
    </row>
    <row r="98" spans="1:128" s="15" customFormat="1" ht="36" hidden="1" customHeight="1">
      <c r="A98" s="13">
        <v>1597</v>
      </c>
      <c r="B98" s="113" t="s">
        <v>913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17">
        <f>+CE99+CE100</f>
        <v>19000</v>
      </c>
    </row>
    <row r="99" spans="1:128" s="15" customFormat="1" ht="36" customHeight="1">
      <c r="A99" s="16" t="s">
        <v>49</v>
      </c>
      <c r="B99" s="114" t="s">
        <v>914</v>
      </c>
      <c r="C99" s="28">
        <v>19000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7">
        <f>SUBTOTAL(9,C99:CD99)</f>
        <v>19000</v>
      </c>
    </row>
    <row r="100" spans="1:128" s="15" customFormat="1" ht="36" hidden="1" customHeight="1">
      <c r="A100" s="18" t="s">
        <v>50</v>
      </c>
      <c r="B100" s="115" t="s">
        <v>915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19">
        <f>SUBTOTAL(9,C100:CD100)</f>
        <v>0</v>
      </c>
    </row>
    <row r="101" spans="1:128" s="15" customFormat="1" ht="36" hidden="1" customHeight="1">
      <c r="A101" s="13">
        <v>1598</v>
      </c>
      <c r="B101" s="113" t="s">
        <v>916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17">
        <f>+CE102+CE103</f>
        <v>0</v>
      </c>
    </row>
    <row r="102" spans="1:128" s="15" customFormat="1" ht="36" hidden="1" customHeight="1">
      <c r="A102" s="16" t="s">
        <v>51</v>
      </c>
      <c r="B102" s="114" t="s">
        <v>917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7">
        <f>SUBTOTAL(9,C102:CD102)</f>
        <v>0</v>
      </c>
    </row>
    <row r="103" spans="1:128" s="15" customFormat="1" ht="36" hidden="1" customHeight="1">
      <c r="A103" s="18" t="s">
        <v>52</v>
      </c>
      <c r="B103" s="115" t="s">
        <v>918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19">
        <f>SUBTOTAL(9,C103:CD103)</f>
        <v>0</v>
      </c>
    </row>
    <row r="104" spans="1:128" s="12" customFormat="1" ht="36" hidden="1" customHeight="1">
      <c r="A104" s="10">
        <v>1700</v>
      </c>
      <c r="B104" s="112" t="s">
        <v>669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11">
        <f>+CE105</f>
        <v>0</v>
      </c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</row>
    <row r="105" spans="1:128" s="15" customFormat="1" ht="36" hidden="1" customHeight="1">
      <c r="A105" s="13">
        <v>1710</v>
      </c>
      <c r="B105" s="113" t="s">
        <v>753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14">
        <f>+CE106+CE109</f>
        <v>0</v>
      </c>
    </row>
    <row r="106" spans="1:128" s="15" customFormat="1" ht="36" hidden="1" customHeight="1">
      <c r="A106" s="13">
        <v>1711</v>
      </c>
      <c r="B106" s="113" t="s">
        <v>919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17">
        <f>+CE107+CE108</f>
        <v>0</v>
      </c>
    </row>
    <row r="107" spans="1:128" s="15" customFormat="1" ht="36" hidden="1" customHeight="1">
      <c r="A107" s="16" t="s">
        <v>53</v>
      </c>
      <c r="B107" s="114" t="s">
        <v>920</v>
      </c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7">
        <f>SUBTOTAL(9,C107:CD107)</f>
        <v>0</v>
      </c>
    </row>
    <row r="108" spans="1:128" s="15" customFormat="1" ht="36" hidden="1" customHeight="1">
      <c r="A108" s="18" t="s">
        <v>54</v>
      </c>
      <c r="B108" s="115" t="s">
        <v>921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19">
        <f>SUBTOTAL(9,C108:CD108)</f>
        <v>0</v>
      </c>
    </row>
    <row r="109" spans="1:128" s="15" customFormat="1" ht="36" hidden="1" customHeight="1">
      <c r="A109" s="13">
        <v>1712</v>
      </c>
      <c r="B109" s="113" t="s">
        <v>922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17">
        <f>+CE110+CE111</f>
        <v>0</v>
      </c>
    </row>
    <row r="110" spans="1:128" s="15" customFormat="1" ht="36" hidden="1" customHeight="1">
      <c r="A110" s="16" t="s">
        <v>55</v>
      </c>
      <c r="B110" s="114" t="s">
        <v>923</v>
      </c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7">
        <f>SUBTOTAL(9,C110:CD110)</f>
        <v>0</v>
      </c>
    </row>
    <row r="111" spans="1:128" s="15" customFormat="1" ht="36" hidden="1" customHeight="1">
      <c r="A111" s="18" t="s">
        <v>56</v>
      </c>
      <c r="B111" s="115" t="s">
        <v>924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19">
        <f>SUBTOTAL(9,C111:CD111)</f>
        <v>0</v>
      </c>
    </row>
    <row r="112" spans="1:128" s="9" customFormat="1" ht="36" hidden="1" customHeight="1">
      <c r="A112" s="10">
        <v>2000</v>
      </c>
      <c r="B112" s="112" t="s">
        <v>657</v>
      </c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11">
        <f>+CE113+CE146+CE179+CE216+CE245+CE250+CE271+CE284+CE170</f>
        <v>347767.26</v>
      </c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</row>
    <row r="113" spans="1:128" s="12" customFormat="1" ht="36" hidden="1" customHeight="1">
      <c r="A113" s="10">
        <v>2100</v>
      </c>
      <c r="B113" s="112" t="s">
        <v>670</v>
      </c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11">
        <f>+CE114+CE118+CE122+CE126+CE130+CE134+CE142+CE138</f>
        <v>22001</v>
      </c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</row>
    <row r="114" spans="1:128" s="15" customFormat="1" ht="36" hidden="1" customHeight="1">
      <c r="A114" s="13">
        <v>2110</v>
      </c>
      <c r="B114" s="113" t="s">
        <v>754</v>
      </c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14">
        <f>+CE115</f>
        <v>20000</v>
      </c>
    </row>
    <row r="115" spans="1:128" s="15" customFormat="1" ht="36" hidden="1" customHeight="1">
      <c r="A115" s="13">
        <v>2111</v>
      </c>
      <c r="B115" s="113" t="s">
        <v>925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17">
        <f>+CE116+CE117</f>
        <v>20000</v>
      </c>
    </row>
    <row r="116" spans="1:128" s="15" customFormat="1" ht="36" customHeight="1">
      <c r="A116" s="16" t="s">
        <v>57</v>
      </c>
      <c r="B116" s="114" t="s">
        <v>926</v>
      </c>
      <c r="C116" s="28">
        <v>20000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7">
        <f>SUBTOTAL(9,C116:CD116)</f>
        <v>20000</v>
      </c>
    </row>
    <row r="117" spans="1:128" s="15" customFormat="1" ht="36" hidden="1" customHeight="1">
      <c r="A117" s="18" t="s">
        <v>58</v>
      </c>
      <c r="B117" s="115" t="s">
        <v>927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19">
        <f>SUBTOTAL(9,C117:CD117)</f>
        <v>0</v>
      </c>
    </row>
    <row r="118" spans="1:128" s="15" customFormat="1" ht="36" hidden="1" customHeight="1">
      <c r="A118" s="13">
        <v>2120</v>
      </c>
      <c r="B118" s="113" t="s">
        <v>755</v>
      </c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14">
        <f>+CE119</f>
        <v>0</v>
      </c>
    </row>
    <row r="119" spans="1:128" s="15" customFormat="1" ht="36" hidden="1" customHeight="1">
      <c r="A119" s="13">
        <v>2121</v>
      </c>
      <c r="B119" s="113" t="s">
        <v>928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17">
        <f>+CE120+CE121</f>
        <v>0</v>
      </c>
    </row>
    <row r="120" spans="1:128" s="15" customFormat="1" ht="36" hidden="1" customHeight="1">
      <c r="A120" s="16" t="s">
        <v>59</v>
      </c>
      <c r="B120" s="114" t="s">
        <v>929</v>
      </c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7">
        <f>SUBTOTAL(9,C120:CD120)</f>
        <v>0</v>
      </c>
    </row>
    <row r="121" spans="1:128" s="15" customFormat="1" ht="36" hidden="1" customHeight="1">
      <c r="A121" s="18" t="s">
        <v>60</v>
      </c>
      <c r="B121" s="115" t="s">
        <v>930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19">
        <f>SUBTOTAL(9,C121:CD121)</f>
        <v>0</v>
      </c>
    </row>
    <row r="122" spans="1:128" s="15" customFormat="1" ht="36" hidden="1" customHeight="1">
      <c r="A122" s="13">
        <v>2130</v>
      </c>
      <c r="B122" s="113" t="s">
        <v>756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14">
        <f>+CE123</f>
        <v>0</v>
      </c>
    </row>
    <row r="123" spans="1:128" s="15" customFormat="1" ht="36" hidden="1" customHeight="1">
      <c r="A123" s="13">
        <v>2131</v>
      </c>
      <c r="B123" s="113" t="s">
        <v>931</v>
      </c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17">
        <f>+CE124+CE125</f>
        <v>0</v>
      </c>
    </row>
    <row r="124" spans="1:128" s="15" customFormat="1" ht="36" hidden="1" customHeight="1">
      <c r="A124" s="16" t="s">
        <v>61</v>
      </c>
      <c r="B124" s="114" t="s">
        <v>932</v>
      </c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7">
        <f>SUBTOTAL(9,C124:CD124)</f>
        <v>0</v>
      </c>
    </row>
    <row r="125" spans="1:128" s="15" customFormat="1" ht="36" hidden="1" customHeight="1">
      <c r="A125" s="18" t="s">
        <v>62</v>
      </c>
      <c r="B125" s="115" t="s">
        <v>933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19">
        <f>SUBTOTAL(9,C125:CD125)</f>
        <v>0</v>
      </c>
    </row>
    <row r="126" spans="1:128" s="15" customFormat="1" ht="36" hidden="1" customHeight="1">
      <c r="A126" s="13">
        <v>2140</v>
      </c>
      <c r="B126" s="113" t="s">
        <v>757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14">
        <f>+CE127</f>
        <v>1</v>
      </c>
    </row>
    <row r="127" spans="1:128" s="15" customFormat="1" ht="36" hidden="1" customHeight="1">
      <c r="A127" s="13">
        <v>2141</v>
      </c>
      <c r="B127" s="113" t="s">
        <v>934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17">
        <f>+CE128+CE129</f>
        <v>1</v>
      </c>
    </row>
    <row r="128" spans="1:128" s="15" customFormat="1" ht="36" customHeight="1">
      <c r="A128" s="16" t="s">
        <v>63</v>
      </c>
      <c r="B128" s="114" t="s">
        <v>935</v>
      </c>
      <c r="C128" s="28">
        <v>1</v>
      </c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7">
        <f>SUBTOTAL(9,C128:CD128)</f>
        <v>1</v>
      </c>
    </row>
    <row r="129" spans="1:83" s="15" customFormat="1" ht="36" hidden="1" customHeight="1">
      <c r="A129" s="18" t="s">
        <v>64</v>
      </c>
      <c r="B129" s="115" t="s">
        <v>936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19">
        <f>SUBTOTAL(9,C129:CD129)</f>
        <v>0</v>
      </c>
    </row>
    <row r="130" spans="1:83" s="15" customFormat="1" ht="36" hidden="1" customHeight="1">
      <c r="A130" s="13">
        <v>2150</v>
      </c>
      <c r="B130" s="113" t="s">
        <v>671</v>
      </c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14">
        <f>+CE131</f>
        <v>0</v>
      </c>
    </row>
    <row r="131" spans="1:83" s="15" customFormat="1" ht="36" hidden="1" customHeight="1">
      <c r="A131" s="13">
        <v>2151</v>
      </c>
      <c r="B131" s="113" t="s">
        <v>671</v>
      </c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17">
        <f>+CE132+CE133</f>
        <v>0</v>
      </c>
    </row>
    <row r="132" spans="1:83" s="15" customFormat="1" ht="36" hidden="1" customHeight="1">
      <c r="A132" s="16" t="s">
        <v>65</v>
      </c>
      <c r="B132" s="114" t="s">
        <v>937</v>
      </c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7">
        <f>SUBTOTAL(9,C132:CD132)</f>
        <v>0</v>
      </c>
    </row>
    <row r="133" spans="1:83" s="15" customFormat="1" ht="36" hidden="1" customHeight="1">
      <c r="A133" s="18" t="s">
        <v>66</v>
      </c>
      <c r="B133" s="115" t="s">
        <v>938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19">
        <f>SUBTOTAL(9,C133:CD133)</f>
        <v>0</v>
      </c>
    </row>
    <row r="134" spans="1:83" s="15" customFormat="1" ht="36" hidden="1" customHeight="1">
      <c r="A134" s="13">
        <v>2160</v>
      </c>
      <c r="B134" s="113" t="s">
        <v>672</v>
      </c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14">
        <f>+CE135</f>
        <v>2000</v>
      </c>
    </row>
    <row r="135" spans="1:83" s="15" customFormat="1" ht="36" hidden="1" customHeight="1">
      <c r="A135" s="13">
        <v>2161</v>
      </c>
      <c r="B135" s="113" t="s">
        <v>672</v>
      </c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17">
        <f>+CE136+CE137</f>
        <v>2000</v>
      </c>
    </row>
    <row r="136" spans="1:83" s="15" customFormat="1" ht="36" customHeight="1">
      <c r="A136" s="16" t="s">
        <v>67</v>
      </c>
      <c r="B136" s="114" t="s">
        <v>939</v>
      </c>
      <c r="C136" s="28">
        <v>2000</v>
      </c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7">
        <f>SUBTOTAL(9,C136:CD136)</f>
        <v>2000</v>
      </c>
    </row>
    <row r="137" spans="1:83" s="15" customFormat="1" ht="36" hidden="1" customHeight="1">
      <c r="A137" s="18" t="s">
        <v>68</v>
      </c>
      <c r="B137" s="115" t="s">
        <v>940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19">
        <f>SUBTOTAL(9,C137:CD137)</f>
        <v>0</v>
      </c>
    </row>
    <row r="138" spans="1:83" s="15" customFormat="1" ht="36" hidden="1" customHeight="1">
      <c r="A138" s="13" t="s">
        <v>437</v>
      </c>
      <c r="B138" s="113" t="s">
        <v>758</v>
      </c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14">
        <f>+CE139</f>
        <v>0</v>
      </c>
    </row>
    <row r="139" spans="1:83" s="15" customFormat="1" ht="36" hidden="1" customHeight="1">
      <c r="A139" s="13" t="s">
        <v>438</v>
      </c>
      <c r="B139" s="113" t="s">
        <v>941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17">
        <f>+CE140+CE141</f>
        <v>0</v>
      </c>
    </row>
    <row r="140" spans="1:83" s="15" customFormat="1" ht="36" hidden="1" customHeight="1">
      <c r="A140" s="16" t="s">
        <v>439</v>
      </c>
      <c r="B140" s="114" t="s">
        <v>942</v>
      </c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7">
        <f>SUBTOTAL(9,C140:CD140)</f>
        <v>0</v>
      </c>
    </row>
    <row r="141" spans="1:83" s="15" customFormat="1" ht="53.25" hidden="1" customHeight="1">
      <c r="A141" s="16" t="s">
        <v>440</v>
      </c>
      <c r="B141" s="114" t="s">
        <v>943</v>
      </c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7">
        <f>SUBTOTAL(9,C141:CD141)</f>
        <v>0</v>
      </c>
    </row>
    <row r="142" spans="1:83" s="15" customFormat="1" ht="36" hidden="1" customHeight="1">
      <c r="A142" s="13">
        <v>2180</v>
      </c>
      <c r="B142" s="113" t="s">
        <v>673</v>
      </c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14">
        <f>+CE143</f>
        <v>0</v>
      </c>
    </row>
    <row r="143" spans="1:83" s="15" customFormat="1" ht="36" hidden="1" customHeight="1">
      <c r="A143" s="13">
        <v>2181</v>
      </c>
      <c r="B143" s="113" t="s">
        <v>673</v>
      </c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17">
        <f>+CE144+CE145</f>
        <v>0</v>
      </c>
    </row>
    <row r="144" spans="1:83" s="15" customFormat="1" ht="36" hidden="1" customHeight="1">
      <c r="A144" s="16" t="s">
        <v>69</v>
      </c>
      <c r="B144" s="114" t="s">
        <v>944</v>
      </c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7">
        <f>SUBTOTAL(9,C144:CD144)</f>
        <v>0</v>
      </c>
    </row>
    <row r="145" spans="1:128" s="15" customFormat="1" ht="36" hidden="1" customHeight="1">
      <c r="A145" s="18" t="s">
        <v>70</v>
      </c>
      <c r="B145" s="115" t="s">
        <v>945</v>
      </c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19">
        <f>SUBTOTAL(9,C145:CD145)</f>
        <v>0</v>
      </c>
    </row>
    <row r="146" spans="1:128" s="12" customFormat="1" ht="36" hidden="1" customHeight="1">
      <c r="A146" s="10">
        <v>2200</v>
      </c>
      <c r="B146" s="112" t="s">
        <v>674</v>
      </c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11">
        <f>+CE147+CE162+CE166</f>
        <v>5000</v>
      </c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</row>
    <row r="147" spans="1:128" s="15" customFormat="1" ht="36" hidden="1" customHeight="1">
      <c r="A147" s="13">
        <v>2210</v>
      </c>
      <c r="B147" s="113" t="s">
        <v>759</v>
      </c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14">
        <f>+CE148+CE149+CE150+CE153+CE156+CE159</f>
        <v>5000</v>
      </c>
    </row>
    <row r="148" spans="1:128" s="15" customFormat="1" ht="60" hidden="1" customHeight="1">
      <c r="A148" s="16" t="s">
        <v>71</v>
      </c>
      <c r="B148" s="114" t="s">
        <v>946</v>
      </c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7">
        <f>SUBTOTAL(9,C148:CD148)</f>
        <v>0</v>
      </c>
    </row>
    <row r="149" spans="1:128" s="15" customFormat="1" ht="60" hidden="1" customHeight="1">
      <c r="A149" s="18" t="s">
        <v>72</v>
      </c>
      <c r="B149" s="115" t="s">
        <v>947</v>
      </c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19">
        <f>SUBTOTAL(9,C149:CD149)</f>
        <v>0</v>
      </c>
    </row>
    <row r="150" spans="1:128" s="15" customFormat="1" ht="36" hidden="1" customHeight="1">
      <c r="A150" s="13">
        <v>2212</v>
      </c>
      <c r="B150" s="113" t="s">
        <v>948</v>
      </c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17">
        <f>+CE151+CE152</f>
        <v>0</v>
      </c>
    </row>
    <row r="151" spans="1:128" s="15" customFormat="1" ht="60" hidden="1" customHeight="1">
      <c r="A151" s="16" t="s">
        <v>73</v>
      </c>
      <c r="B151" s="114" t="s">
        <v>949</v>
      </c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7">
        <f>SUBTOTAL(9,C151:CD151)</f>
        <v>0</v>
      </c>
    </row>
    <row r="152" spans="1:128" s="15" customFormat="1" ht="60" hidden="1" customHeight="1">
      <c r="A152" s="18" t="s">
        <v>74</v>
      </c>
      <c r="B152" s="115" t="s">
        <v>950</v>
      </c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19">
        <f>SUBTOTAL(9,C152:CD152)</f>
        <v>0</v>
      </c>
    </row>
    <row r="153" spans="1:128" s="15" customFormat="1" ht="36" hidden="1" customHeight="1">
      <c r="A153" s="13">
        <v>2213</v>
      </c>
      <c r="B153" s="113" t="s">
        <v>951</v>
      </c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17">
        <f>+CE154+CE155</f>
        <v>5000</v>
      </c>
    </row>
    <row r="154" spans="1:128" s="15" customFormat="1" ht="60" customHeight="1">
      <c r="A154" s="16" t="s">
        <v>75</v>
      </c>
      <c r="B154" s="114" t="s">
        <v>952</v>
      </c>
      <c r="C154" s="28">
        <v>5000</v>
      </c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7">
        <f>SUBTOTAL(9,C154:CD154)</f>
        <v>5000</v>
      </c>
    </row>
    <row r="155" spans="1:128" s="15" customFormat="1" ht="60" hidden="1" customHeight="1">
      <c r="A155" s="18" t="s">
        <v>76</v>
      </c>
      <c r="B155" s="115" t="s">
        <v>953</v>
      </c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19">
        <f>SUBTOTAL(9,C155:CD155)</f>
        <v>0</v>
      </c>
    </row>
    <row r="156" spans="1:128" s="15" customFormat="1" ht="36" hidden="1" customHeight="1">
      <c r="A156" s="20">
        <v>2214</v>
      </c>
      <c r="B156" s="113" t="s">
        <v>954</v>
      </c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17">
        <f>+CE157+CE158</f>
        <v>0</v>
      </c>
    </row>
    <row r="157" spans="1:128" s="15" customFormat="1" ht="36" hidden="1" customHeight="1">
      <c r="A157" s="21" t="s">
        <v>77</v>
      </c>
      <c r="B157" s="114" t="s">
        <v>955</v>
      </c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7">
        <f>SUBTOTAL(9,C157:CD157)</f>
        <v>0</v>
      </c>
    </row>
    <row r="158" spans="1:128" s="15" customFormat="1" ht="36" hidden="1" customHeight="1">
      <c r="A158" s="22" t="s">
        <v>78</v>
      </c>
      <c r="B158" s="115" t="s">
        <v>956</v>
      </c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19">
        <f>SUBTOTAL(9,C158:CD158)</f>
        <v>0</v>
      </c>
    </row>
    <row r="159" spans="1:128" s="15" customFormat="1" ht="36" hidden="1" customHeight="1">
      <c r="A159" s="13">
        <v>2215</v>
      </c>
      <c r="B159" s="113" t="s">
        <v>957</v>
      </c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17">
        <f>+CE160+CE161</f>
        <v>0</v>
      </c>
    </row>
    <row r="160" spans="1:128" s="15" customFormat="1" ht="36" hidden="1" customHeight="1">
      <c r="A160" s="16" t="s">
        <v>79</v>
      </c>
      <c r="B160" s="114" t="s">
        <v>958</v>
      </c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7">
        <f>SUBTOTAL(9,C160:CD160)</f>
        <v>0</v>
      </c>
    </row>
    <row r="161" spans="1:128" s="15" customFormat="1" ht="36" hidden="1" customHeight="1">
      <c r="A161" s="18" t="s">
        <v>80</v>
      </c>
      <c r="B161" s="115" t="s">
        <v>959</v>
      </c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19">
        <f>SUBTOTAL(9,C161:CD161)</f>
        <v>0</v>
      </c>
    </row>
    <row r="162" spans="1:128" s="15" customFormat="1" ht="36" hidden="1" customHeight="1">
      <c r="A162" s="13">
        <v>2220</v>
      </c>
      <c r="B162" s="113" t="s">
        <v>760</v>
      </c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14">
        <f>+CE163</f>
        <v>0</v>
      </c>
    </row>
    <row r="163" spans="1:128" s="15" customFormat="1" ht="36" hidden="1" customHeight="1">
      <c r="A163" s="13">
        <v>2221</v>
      </c>
      <c r="B163" s="113" t="s">
        <v>960</v>
      </c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17">
        <f>+CE164+CE165</f>
        <v>0</v>
      </c>
    </row>
    <row r="164" spans="1:128" s="15" customFormat="1" ht="36" hidden="1" customHeight="1">
      <c r="A164" s="16" t="s">
        <v>81</v>
      </c>
      <c r="B164" s="114" t="s">
        <v>961</v>
      </c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7">
        <f>SUBTOTAL(9,C164:CD164)</f>
        <v>0</v>
      </c>
    </row>
    <row r="165" spans="1:128" s="15" customFormat="1" ht="36" hidden="1" customHeight="1">
      <c r="A165" s="18" t="s">
        <v>82</v>
      </c>
      <c r="B165" s="115" t="s">
        <v>962</v>
      </c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19">
        <f>SUBTOTAL(9,C165:CD165)</f>
        <v>0</v>
      </c>
    </row>
    <row r="166" spans="1:128" s="15" customFormat="1" ht="36" hidden="1" customHeight="1">
      <c r="A166" s="13">
        <v>2230</v>
      </c>
      <c r="B166" s="113" t="s">
        <v>675</v>
      </c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14">
        <f>+CE167</f>
        <v>0</v>
      </c>
    </row>
    <row r="167" spans="1:128" s="15" customFormat="1" ht="36" hidden="1" customHeight="1">
      <c r="A167" s="13">
        <v>2231</v>
      </c>
      <c r="B167" s="113" t="s">
        <v>675</v>
      </c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17">
        <f>+CE168+CE169</f>
        <v>0</v>
      </c>
    </row>
    <row r="168" spans="1:128" s="15" customFormat="1" ht="36" hidden="1" customHeight="1">
      <c r="A168" s="16" t="s">
        <v>83</v>
      </c>
      <c r="B168" s="114" t="s">
        <v>963</v>
      </c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7">
        <f>SUBTOTAL(9,C168:CD168)</f>
        <v>0</v>
      </c>
    </row>
    <row r="169" spans="1:128" s="15" customFormat="1" ht="36" hidden="1" customHeight="1">
      <c r="A169" s="18" t="s">
        <v>84</v>
      </c>
      <c r="B169" s="115" t="s">
        <v>964</v>
      </c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19">
        <f>SUBTOTAL(9,C169:CD169)</f>
        <v>0</v>
      </c>
    </row>
    <row r="170" spans="1:128" s="12" customFormat="1" ht="36" hidden="1" customHeight="1">
      <c r="A170" s="10" t="s">
        <v>441</v>
      </c>
      <c r="B170" s="112" t="s">
        <v>676</v>
      </c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11">
        <f>+CE171+CE175</f>
        <v>0</v>
      </c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</row>
    <row r="171" spans="1:128" s="15" customFormat="1" ht="36" hidden="1" customHeight="1">
      <c r="A171" s="13" t="s">
        <v>442</v>
      </c>
      <c r="B171" s="113" t="s">
        <v>677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14">
        <f>+CE172</f>
        <v>0</v>
      </c>
    </row>
    <row r="172" spans="1:128" s="15" customFormat="1" ht="36" hidden="1" customHeight="1">
      <c r="A172" s="13" t="s">
        <v>443</v>
      </c>
      <c r="B172" s="113" t="s">
        <v>677</v>
      </c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17">
        <f>+CE173+CE174</f>
        <v>0</v>
      </c>
    </row>
    <row r="173" spans="1:128" s="15" customFormat="1" ht="36" hidden="1" customHeight="1">
      <c r="A173" s="16" t="s">
        <v>444</v>
      </c>
      <c r="B173" s="114" t="s">
        <v>965</v>
      </c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7">
        <f>SUBTOTAL(9,C173:CD173)</f>
        <v>0</v>
      </c>
    </row>
    <row r="174" spans="1:128" s="15" customFormat="1" ht="36" hidden="1" customHeight="1">
      <c r="A174" s="18" t="s">
        <v>449</v>
      </c>
      <c r="B174" s="115" t="s">
        <v>966</v>
      </c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19">
        <f>SUBTOTAL(9,C174:CD174)</f>
        <v>0</v>
      </c>
    </row>
    <row r="175" spans="1:128" s="15" customFormat="1" ht="36" hidden="1" customHeight="1">
      <c r="A175" s="13" t="s">
        <v>445</v>
      </c>
      <c r="B175" s="113" t="s">
        <v>678</v>
      </c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14">
        <f>+CE176</f>
        <v>0</v>
      </c>
    </row>
    <row r="176" spans="1:128" s="15" customFormat="1" ht="36" hidden="1" customHeight="1">
      <c r="A176" s="13" t="s">
        <v>446</v>
      </c>
      <c r="B176" s="113" t="s">
        <v>678</v>
      </c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17">
        <f>+CE177+CE178</f>
        <v>0</v>
      </c>
    </row>
    <row r="177" spans="1:128" s="15" customFormat="1" ht="36" hidden="1" customHeight="1">
      <c r="A177" s="16" t="s">
        <v>447</v>
      </c>
      <c r="B177" s="114" t="s">
        <v>967</v>
      </c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7">
        <f>SUBTOTAL(9,C177:CD177)</f>
        <v>0</v>
      </c>
    </row>
    <row r="178" spans="1:128" s="15" customFormat="1" ht="36" hidden="1" customHeight="1">
      <c r="A178" s="18" t="s">
        <v>448</v>
      </c>
      <c r="B178" s="115" t="s">
        <v>968</v>
      </c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19">
        <f>SUBTOTAL(9,C178:CD178)</f>
        <v>0</v>
      </c>
    </row>
    <row r="179" spans="1:128" s="12" customFormat="1" ht="36" hidden="1" customHeight="1">
      <c r="A179" s="10">
        <v>2400</v>
      </c>
      <c r="B179" s="112" t="s">
        <v>679</v>
      </c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11">
        <f>+CE180+CE184+CE188+CE192+CE196+CE200+CE204+CE208+CE212</f>
        <v>4502</v>
      </c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</row>
    <row r="180" spans="1:128" s="15" customFormat="1" ht="36" hidden="1" customHeight="1">
      <c r="A180" s="13">
        <v>2410</v>
      </c>
      <c r="B180" s="113" t="s">
        <v>680</v>
      </c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14">
        <f>+CE181</f>
        <v>1</v>
      </c>
    </row>
    <row r="181" spans="1:128" s="15" customFormat="1" ht="36" hidden="1" customHeight="1">
      <c r="A181" s="13">
        <v>2411</v>
      </c>
      <c r="B181" s="113" t="s">
        <v>680</v>
      </c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17">
        <f>+CE182+CE183</f>
        <v>1</v>
      </c>
    </row>
    <row r="182" spans="1:128" s="15" customFormat="1" ht="36" customHeight="1">
      <c r="A182" s="16" t="s">
        <v>85</v>
      </c>
      <c r="B182" s="114" t="s">
        <v>969</v>
      </c>
      <c r="C182" s="28">
        <v>1</v>
      </c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7">
        <f>SUBTOTAL(9,C182:CD182)</f>
        <v>1</v>
      </c>
    </row>
    <row r="183" spans="1:128" s="15" customFormat="1" ht="36" hidden="1" customHeight="1">
      <c r="A183" s="18" t="s">
        <v>86</v>
      </c>
      <c r="B183" s="115" t="s">
        <v>970</v>
      </c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19">
        <f>SUBTOTAL(9,C183:CD183)</f>
        <v>0</v>
      </c>
    </row>
    <row r="184" spans="1:128" s="15" customFormat="1" ht="36" hidden="1" customHeight="1">
      <c r="A184" s="13">
        <v>2420</v>
      </c>
      <c r="B184" s="113" t="s">
        <v>681</v>
      </c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14">
        <f>+CE185</f>
        <v>2000</v>
      </c>
    </row>
    <row r="185" spans="1:128" s="15" customFormat="1" ht="36" hidden="1" customHeight="1">
      <c r="A185" s="13">
        <v>2421</v>
      </c>
      <c r="B185" s="113" t="s">
        <v>681</v>
      </c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17">
        <f>+CE186+CE187</f>
        <v>2000</v>
      </c>
    </row>
    <row r="186" spans="1:128" s="15" customFormat="1" ht="36" customHeight="1">
      <c r="A186" s="16" t="s">
        <v>87</v>
      </c>
      <c r="B186" s="114" t="s">
        <v>971</v>
      </c>
      <c r="C186" s="28">
        <v>2000</v>
      </c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7">
        <f>SUBTOTAL(9,C186:CD186)</f>
        <v>2000</v>
      </c>
    </row>
    <row r="187" spans="1:128" s="15" customFormat="1" ht="36" hidden="1" customHeight="1">
      <c r="A187" s="18" t="s">
        <v>88</v>
      </c>
      <c r="B187" s="115" t="s">
        <v>972</v>
      </c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19">
        <f>SUBTOTAL(9,C187:CD187)</f>
        <v>0</v>
      </c>
    </row>
    <row r="188" spans="1:128" s="15" customFormat="1" ht="36" hidden="1" customHeight="1">
      <c r="A188" s="13">
        <v>2430</v>
      </c>
      <c r="B188" s="113" t="s">
        <v>682</v>
      </c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14">
        <f>+CE189</f>
        <v>0</v>
      </c>
    </row>
    <row r="189" spans="1:128" s="15" customFormat="1" ht="36" hidden="1" customHeight="1">
      <c r="A189" s="13">
        <v>2431</v>
      </c>
      <c r="B189" s="113" t="s">
        <v>682</v>
      </c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17">
        <f>+CE190+CE191</f>
        <v>0</v>
      </c>
    </row>
    <row r="190" spans="1:128" s="15" customFormat="1" ht="36" hidden="1" customHeight="1">
      <c r="A190" s="16" t="s">
        <v>89</v>
      </c>
      <c r="B190" s="114" t="s">
        <v>973</v>
      </c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7">
        <f>SUBTOTAL(9,C190:CD190)</f>
        <v>0</v>
      </c>
    </row>
    <row r="191" spans="1:128" s="15" customFormat="1" ht="36" hidden="1" customHeight="1">
      <c r="A191" s="18" t="s">
        <v>90</v>
      </c>
      <c r="B191" s="115" t="s">
        <v>974</v>
      </c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19">
        <f>SUBTOTAL(9,C191:CD191)</f>
        <v>0</v>
      </c>
    </row>
    <row r="192" spans="1:128" s="15" customFormat="1" ht="36" hidden="1" customHeight="1">
      <c r="A192" s="13">
        <v>2440</v>
      </c>
      <c r="B192" s="113" t="s">
        <v>683</v>
      </c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14">
        <f>+CE193</f>
        <v>0</v>
      </c>
    </row>
    <row r="193" spans="1:83" s="15" customFormat="1" ht="36" hidden="1" customHeight="1">
      <c r="A193" s="13">
        <v>2441</v>
      </c>
      <c r="B193" s="113" t="s">
        <v>683</v>
      </c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17">
        <f>+CE194+CE195</f>
        <v>0</v>
      </c>
    </row>
    <row r="194" spans="1:83" s="15" customFormat="1" ht="36" hidden="1" customHeight="1">
      <c r="A194" s="16" t="s">
        <v>91</v>
      </c>
      <c r="B194" s="114" t="s">
        <v>975</v>
      </c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7">
        <f>SUBTOTAL(9,C194:CD194)</f>
        <v>0</v>
      </c>
    </row>
    <row r="195" spans="1:83" s="15" customFormat="1" ht="36" hidden="1" customHeight="1">
      <c r="A195" s="18" t="s">
        <v>92</v>
      </c>
      <c r="B195" s="115" t="s">
        <v>976</v>
      </c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19">
        <f>SUBTOTAL(9,C195:CD195)</f>
        <v>0</v>
      </c>
    </row>
    <row r="196" spans="1:83" s="15" customFormat="1" ht="36" hidden="1" customHeight="1">
      <c r="A196" s="13">
        <v>2450</v>
      </c>
      <c r="B196" s="113" t="s">
        <v>684</v>
      </c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14">
        <f>+CE197</f>
        <v>0</v>
      </c>
    </row>
    <row r="197" spans="1:83" s="15" customFormat="1" ht="36" hidden="1" customHeight="1">
      <c r="A197" s="13">
        <v>2451</v>
      </c>
      <c r="B197" s="113" t="s">
        <v>684</v>
      </c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17">
        <f>+CE198+CE199</f>
        <v>0</v>
      </c>
    </row>
    <row r="198" spans="1:83" s="15" customFormat="1" ht="36" hidden="1" customHeight="1">
      <c r="A198" s="16" t="s">
        <v>93</v>
      </c>
      <c r="B198" s="114" t="s">
        <v>977</v>
      </c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7">
        <f>SUBTOTAL(9,C198:CD198)</f>
        <v>0</v>
      </c>
    </row>
    <row r="199" spans="1:83" s="15" customFormat="1" ht="36" hidden="1" customHeight="1">
      <c r="A199" s="18" t="s">
        <v>94</v>
      </c>
      <c r="B199" s="115" t="s">
        <v>978</v>
      </c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19">
        <f>SUBTOTAL(9,C199:CD199)</f>
        <v>0</v>
      </c>
    </row>
    <row r="200" spans="1:83" s="15" customFormat="1" ht="36" hidden="1" customHeight="1">
      <c r="A200" s="13">
        <v>2460</v>
      </c>
      <c r="B200" s="113" t="s">
        <v>761</v>
      </c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14">
        <f>+CE201</f>
        <v>1</v>
      </c>
    </row>
    <row r="201" spans="1:83" s="15" customFormat="1" ht="36" hidden="1" customHeight="1">
      <c r="A201" s="13">
        <v>2461</v>
      </c>
      <c r="B201" s="113" t="s">
        <v>979</v>
      </c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17">
        <f>+CE202+CE203</f>
        <v>1</v>
      </c>
    </row>
    <row r="202" spans="1:83" s="15" customFormat="1" ht="36" customHeight="1">
      <c r="A202" s="16" t="s">
        <v>95</v>
      </c>
      <c r="B202" s="114" t="s">
        <v>980</v>
      </c>
      <c r="C202" s="28">
        <v>1</v>
      </c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7">
        <f>SUBTOTAL(9,C202:CD202)</f>
        <v>1</v>
      </c>
    </row>
    <row r="203" spans="1:83" s="15" customFormat="1" ht="36" hidden="1" customHeight="1">
      <c r="A203" s="18" t="s">
        <v>96</v>
      </c>
      <c r="B203" s="115" t="s">
        <v>981</v>
      </c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19">
        <f>SUBTOTAL(9,C203:CD203)</f>
        <v>0</v>
      </c>
    </row>
    <row r="204" spans="1:83" s="15" customFormat="1" ht="36" hidden="1" customHeight="1">
      <c r="A204" s="13">
        <v>2470</v>
      </c>
      <c r="B204" s="113" t="s">
        <v>762</v>
      </c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14">
        <f>+CE205</f>
        <v>0</v>
      </c>
    </row>
    <row r="205" spans="1:83" s="15" customFormat="1" ht="36" hidden="1" customHeight="1">
      <c r="A205" s="13">
        <v>2471</v>
      </c>
      <c r="B205" s="113" t="s">
        <v>982</v>
      </c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17">
        <f>+CE206+CE207</f>
        <v>0</v>
      </c>
    </row>
    <row r="206" spans="1:83" s="15" customFormat="1" ht="36" hidden="1" customHeight="1">
      <c r="A206" s="16" t="s">
        <v>97</v>
      </c>
      <c r="B206" s="114" t="s">
        <v>983</v>
      </c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7">
        <f>SUBTOTAL(9,C206:CD206)</f>
        <v>0</v>
      </c>
    </row>
    <row r="207" spans="1:83" s="15" customFormat="1" ht="36" hidden="1" customHeight="1">
      <c r="A207" s="18" t="s">
        <v>98</v>
      </c>
      <c r="B207" s="115" t="s">
        <v>984</v>
      </c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19">
        <f>SUBTOTAL(9,C207:CD207)</f>
        <v>0</v>
      </c>
    </row>
    <row r="208" spans="1:83" s="15" customFormat="1" ht="36" hidden="1" customHeight="1">
      <c r="A208" s="13">
        <v>2480</v>
      </c>
      <c r="B208" s="113" t="s">
        <v>763</v>
      </c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14">
        <f>+CE209</f>
        <v>2500</v>
      </c>
    </row>
    <row r="209" spans="1:128" s="15" customFormat="1" ht="36" hidden="1" customHeight="1">
      <c r="A209" s="13">
        <v>2481</v>
      </c>
      <c r="B209" s="113" t="s">
        <v>985</v>
      </c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17">
        <f>+CE210+CE211</f>
        <v>2500</v>
      </c>
    </row>
    <row r="210" spans="1:128" s="15" customFormat="1" ht="36" customHeight="1">
      <c r="A210" s="16" t="s">
        <v>99</v>
      </c>
      <c r="B210" s="114" t="s">
        <v>986</v>
      </c>
      <c r="C210" s="28">
        <v>2500</v>
      </c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7">
        <f>SUBTOTAL(9,C210:CD210)</f>
        <v>2500</v>
      </c>
    </row>
    <row r="211" spans="1:128" s="15" customFormat="1" ht="36" hidden="1" customHeight="1">
      <c r="A211" s="18" t="s">
        <v>100</v>
      </c>
      <c r="B211" s="115" t="s">
        <v>987</v>
      </c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19">
        <f>SUBTOTAL(9,C211:CD211)</f>
        <v>0</v>
      </c>
    </row>
    <row r="212" spans="1:128" s="15" customFormat="1" ht="36" hidden="1" customHeight="1">
      <c r="A212" s="13">
        <v>2490</v>
      </c>
      <c r="B212" s="113" t="s">
        <v>685</v>
      </c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14">
        <f>+CE213</f>
        <v>0</v>
      </c>
    </row>
    <row r="213" spans="1:128" s="15" customFormat="1" ht="36" hidden="1" customHeight="1">
      <c r="A213" s="13">
        <v>2491</v>
      </c>
      <c r="B213" s="113" t="s">
        <v>685</v>
      </c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17">
        <f>+CE214+CE215</f>
        <v>0</v>
      </c>
    </row>
    <row r="214" spans="1:128" s="15" customFormat="1" ht="36" hidden="1" customHeight="1">
      <c r="A214" s="16" t="s">
        <v>101</v>
      </c>
      <c r="B214" s="114" t="s">
        <v>988</v>
      </c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7">
        <f>SUBTOTAL(9,C214:CD214)</f>
        <v>0</v>
      </c>
    </row>
    <row r="215" spans="1:128" s="15" customFormat="1" ht="36" hidden="1" customHeight="1">
      <c r="A215" s="18" t="s">
        <v>102</v>
      </c>
      <c r="B215" s="115" t="s">
        <v>989</v>
      </c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19">
        <f>SUBTOTAL(9,C215:CD215)</f>
        <v>0</v>
      </c>
    </row>
    <row r="216" spans="1:128" s="12" customFormat="1" ht="36" hidden="1" customHeight="1">
      <c r="A216" s="10">
        <v>2500</v>
      </c>
      <c r="B216" s="112" t="s">
        <v>686</v>
      </c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11">
        <f>+CE217+CE221+CE225+CE229+CE233+CE237+CE241</f>
        <v>70000</v>
      </c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</row>
    <row r="217" spans="1:128" s="15" customFormat="1" ht="36" hidden="1" customHeight="1">
      <c r="A217" s="13">
        <v>2510</v>
      </c>
      <c r="B217" s="113" t="s">
        <v>764</v>
      </c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14">
        <f>+CE218</f>
        <v>0</v>
      </c>
    </row>
    <row r="218" spans="1:128" s="15" customFormat="1" ht="36" hidden="1" customHeight="1">
      <c r="A218" s="13">
        <v>2511</v>
      </c>
      <c r="B218" s="113" t="s">
        <v>990</v>
      </c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17">
        <f>+CE219+CE220</f>
        <v>0</v>
      </c>
    </row>
    <row r="219" spans="1:128" s="15" customFormat="1" ht="36" hidden="1" customHeight="1">
      <c r="A219" s="16" t="s">
        <v>103</v>
      </c>
      <c r="B219" s="114" t="s">
        <v>991</v>
      </c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7">
        <f>SUBTOTAL(9,C219:CD219)</f>
        <v>0</v>
      </c>
    </row>
    <row r="220" spans="1:128" s="15" customFormat="1" ht="36" hidden="1" customHeight="1">
      <c r="A220" s="18" t="s">
        <v>104</v>
      </c>
      <c r="B220" s="115" t="s">
        <v>992</v>
      </c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19">
        <f>SUBTOTAL(9,C220:CD220)</f>
        <v>0</v>
      </c>
    </row>
    <row r="221" spans="1:128" s="15" customFormat="1" ht="36" hidden="1" customHeight="1">
      <c r="A221" s="13">
        <v>2520</v>
      </c>
      <c r="B221" s="113" t="s">
        <v>765</v>
      </c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14">
        <f>+CE222</f>
        <v>0</v>
      </c>
    </row>
    <row r="222" spans="1:128" s="15" customFormat="1" ht="36" hidden="1" customHeight="1">
      <c r="A222" s="13">
        <v>2521</v>
      </c>
      <c r="B222" s="113" t="s">
        <v>993</v>
      </c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17">
        <f>+CE223+CE224</f>
        <v>0</v>
      </c>
    </row>
    <row r="223" spans="1:128" s="15" customFormat="1" ht="36" hidden="1" customHeight="1">
      <c r="A223" s="16" t="s">
        <v>105</v>
      </c>
      <c r="B223" s="114" t="s">
        <v>994</v>
      </c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7">
        <f>SUBTOTAL(9,C223:CD223)</f>
        <v>0</v>
      </c>
    </row>
    <row r="224" spans="1:128" s="15" customFormat="1" ht="36" hidden="1" customHeight="1">
      <c r="A224" s="18" t="s">
        <v>106</v>
      </c>
      <c r="B224" s="115" t="s">
        <v>995</v>
      </c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19">
        <f>SUBTOTAL(9,C224:CD224)</f>
        <v>0</v>
      </c>
    </row>
    <row r="225" spans="1:83" s="15" customFormat="1" ht="36" hidden="1" customHeight="1">
      <c r="A225" s="13">
        <v>2530</v>
      </c>
      <c r="B225" s="113" t="s">
        <v>766</v>
      </c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14">
        <f>+CE226</f>
        <v>0</v>
      </c>
    </row>
    <row r="226" spans="1:83" s="15" customFormat="1" ht="36" hidden="1" customHeight="1">
      <c r="A226" s="13">
        <v>2531</v>
      </c>
      <c r="B226" s="113" t="s">
        <v>996</v>
      </c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17">
        <f>+CE227+CE228</f>
        <v>0</v>
      </c>
    </row>
    <row r="227" spans="1:83" s="15" customFormat="1" ht="36" hidden="1" customHeight="1">
      <c r="A227" s="16" t="s">
        <v>107</v>
      </c>
      <c r="B227" s="114" t="s">
        <v>997</v>
      </c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7">
        <f>SUBTOTAL(9,C227:CD227)</f>
        <v>0</v>
      </c>
    </row>
    <row r="228" spans="1:83" s="15" customFormat="1" ht="36" hidden="1" customHeight="1">
      <c r="A228" s="18" t="s">
        <v>108</v>
      </c>
      <c r="B228" s="115" t="s">
        <v>998</v>
      </c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19">
        <f>SUBTOTAL(9,C228:CD228)</f>
        <v>0</v>
      </c>
    </row>
    <row r="229" spans="1:83" s="15" customFormat="1" ht="36" hidden="1" customHeight="1">
      <c r="A229" s="13">
        <v>2540</v>
      </c>
      <c r="B229" s="113" t="s">
        <v>767</v>
      </c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14">
        <f>+CE230</f>
        <v>0</v>
      </c>
    </row>
    <row r="230" spans="1:83" s="15" customFormat="1" ht="36" hidden="1" customHeight="1">
      <c r="A230" s="13">
        <v>2541</v>
      </c>
      <c r="B230" s="113" t="s">
        <v>999</v>
      </c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17">
        <f>+CE231+CE232</f>
        <v>0</v>
      </c>
    </row>
    <row r="231" spans="1:83" s="15" customFormat="1" ht="36" hidden="1" customHeight="1">
      <c r="A231" s="16" t="s">
        <v>109</v>
      </c>
      <c r="B231" s="114" t="s">
        <v>1000</v>
      </c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7">
        <f>SUBTOTAL(9,C231:CD231)</f>
        <v>0</v>
      </c>
    </row>
    <row r="232" spans="1:83" s="15" customFormat="1" ht="36" hidden="1" customHeight="1">
      <c r="A232" s="18" t="s">
        <v>110</v>
      </c>
      <c r="B232" s="115" t="s">
        <v>1001</v>
      </c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19">
        <f>SUBTOTAL(9,C232:CD232)</f>
        <v>0</v>
      </c>
    </row>
    <row r="233" spans="1:83" s="15" customFormat="1" ht="36" hidden="1" customHeight="1">
      <c r="A233" s="13">
        <v>2550</v>
      </c>
      <c r="B233" s="113" t="s">
        <v>768</v>
      </c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14">
        <f>+CE234</f>
        <v>0</v>
      </c>
    </row>
    <row r="234" spans="1:83" s="15" customFormat="1" ht="36" hidden="1" customHeight="1">
      <c r="A234" s="13">
        <v>2551</v>
      </c>
      <c r="B234" s="113" t="s">
        <v>1002</v>
      </c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17">
        <f>+CE235+CE236</f>
        <v>0</v>
      </c>
    </row>
    <row r="235" spans="1:83" s="15" customFormat="1" ht="36" hidden="1" customHeight="1">
      <c r="A235" s="16" t="s">
        <v>111</v>
      </c>
      <c r="B235" s="114" t="s">
        <v>1003</v>
      </c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7">
        <f>SUBTOTAL(9,C235:CD235)</f>
        <v>0</v>
      </c>
    </row>
    <row r="236" spans="1:83" s="15" customFormat="1" ht="36" hidden="1" customHeight="1">
      <c r="A236" s="18" t="s">
        <v>112</v>
      </c>
      <c r="B236" s="115" t="s">
        <v>1004</v>
      </c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19">
        <f>SUBTOTAL(9,C236:CD236)</f>
        <v>0</v>
      </c>
    </row>
    <row r="237" spans="1:83" s="15" customFormat="1" ht="36" hidden="1" customHeight="1">
      <c r="A237" s="13">
        <v>2560</v>
      </c>
      <c r="B237" s="113" t="s">
        <v>687</v>
      </c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14">
        <f>+CE238</f>
        <v>0</v>
      </c>
    </row>
    <row r="238" spans="1:83" s="15" customFormat="1" ht="36" hidden="1" customHeight="1">
      <c r="A238" s="13">
        <v>2561</v>
      </c>
      <c r="B238" s="113" t="s">
        <v>687</v>
      </c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17">
        <f>+CE239+CE240</f>
        <v>0</v>
      </c>
    </row>
    <row r="239" spans="1:83" s="15" customFormat="1" ht="36" hidden="1" customHeight="1">
      <c r="A239" s="16" t="s">
        <v>113</v>
      </c>
      <c r="B239" s="114" t="s">
        <v>1005</v>
      </c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7">
        <f>SUBTOTAL(9,C239:CD239)</f>
        <v>0</v>
      </c>
    </row>
    <row r="240" spans="1:83" s="15" customFormat="1" ht="36" hidden="1" customHeight="1">
      <c r="A240" s="18" t="s">
        <v>114</v>
      </c>
      <c r="B240" s="115" t="s">
        <v>1006</v>
      </c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19">
        <f>SUBTOTAL(9,C240:CD240)</f>
        <v>0</v>
      </c>
    </row>
    <row r="241" spans="1:128" s="15" customFormat="1" ht="36" hidden="1" customHeight="1">
      <c r="A241" s="13">
        <v>2590</v>
      </c>
      <c r="B241" s="113" t="s">
        <v>688</v>
      </c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14">
        <f>+CE242</f>
        <v>70000</v>
      </c>
    </row>
    <row r="242" spans="1:128" s="15" customFormat="1" ht="36" hidden="1" customHeight="1">
      <c r="A242" s="13">
        <v>2591</v>
      </c>
      <c r="B242" s="113" t="s">
        <v>688</v>
      </c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17">
        <f>+CE243+CE244</f>
        <v>70000</v>
      </c>
    </row>
    <row r="243" spans="1:128" s="15" customFormat="1" ht="36" customHeight="1">
      <c r="A243" s="16" t="s">
        <v>115</v>
      </c>
      <c r="B243" s="114" t="s">
        <v>1007</v>
      </c>
      <c r="C243" s="28">
        <v>70000</v>
      </c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7">
        <f>SUBTOTAL(9,C243:CD243)</f>
        <v>70000</v>
      </c>
    </row>
    <row r="244" spans="1:128" s="15" customFormat="1" ht="36" hidden="1" customHeight="1">
      <c r="A244" s="18" t="s">
        <v>116</v>
      </c>
      <c r="B244" s="115" t="s">
        <v>1008</v>
      </c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19">
        <f>SUBTOTAL(9,C244:CD244)</f>
        <v>0</v>
      </c>
    </row>
    <row r="245" spans="1:128" s="12" customFormat="1" ht="36" hidden="1" customHeight="1">
      <c r="A245" s="10">
        <v>2600</v>
      </c>
      <c r="B245" s="112" t="s">
        <v>689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11">
        <f>+CE246</f>
        <v>92650</v>
      </c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</row>
    <row r="246" spans="1:128" s="15" customFormat="1" ht="36" hidden="1" customHeight="1">
      <c r="A246" s="13">
        <v>2610</v>
      </c>
      <c r="B246" s="113" t="s">
        <v>689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17">
        <f>+CE247</f>
        <v>92650</v>
      </c>
    </row>
    <row r="247" spans="1:128" s="15" customFormat="1" ht="36" hidden="1" customHeight="1">
      <c r="A247" s="13">
        <v>2611</v>
      </c>
      <c r="B247" s="113" t="s">
        <v>1009</v>
      </c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17">
        <f>+CE248+CE249</f>
        <v>92650</v>
      </c>
    </row>
    <row r="248" spans="1:128" s="15" customFormat="1" ht="60" customHeight="1">
      <c r="A248" s="16" t="s">
        <v>117</v>
      </c>
      <c r="B248" s="114" t="s">
        <v>1010</v>
      </c>
      <c r="C248" s="28">
        <v>92650</v>
      </c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7">
        <f>SUBTOTAL(9,C248:CD248)</f>
        <v>92650</v>
      </c>
    </row>
    <row r="249" spans="1:128" s="15" customFormat="1" ht="60" hidden="1" customHeight="1">
      <c r="A249" s="18" t="s">
        <v>118</v>
      </c>
      <c r="B249" s="115" t="s">
        <v>1011</v>
      </c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19">
        <f>SUBTOTAL(9,C249:CD249)</f>
        <v>0</v>
      </c>
    </row>
    <row r="250" spans="1:128" s="12" customFormat="1" ht="36" hidden="1" customHeight="1">
      <c r="A250" s="10">
        <v>2700</v>
      </c>
      <c r="B250" s="112" t="s">
        <v>690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11">
        <f>+CE251+CE255+CE259+CE263+CE267</f>
        <v>2</v>
      </c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</row>
    <row r="251" spans="1:128" s="15" customFormat="1" ht="36" hidden="1" customHeight="1">
      <c r="A251" s="13">
        <v>2710</v>
      </c>
      <c r="B251" s="113" t="s">
        <v>769</v>
      </c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14">
        <f>+CE252</f>
        <v>1</v>
      </c>
    </row>
    <row r="252" spans="1:128" s="15" customFormat="1" ht="36" hidden="1" customHeight="1">
      <c r="A252" s="13">
        <v>2711</v>
      </c>
      <c r="B252" s="113" t="s">
        <v>1012</v>
      </c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17">
        <f>+CE253+CE254</f>
        <v>1</v>
      </c>
    </row>
    <row r="253" spans="1:128" s="15" customFormat="1" ht="36" customHeight="1">
      <c r="A253" s="16" t="s">
        <v>119</v>
      </c>
      <c r="B253" s="114" t="s">
        <v>1013</v>
      </c>
      <c r="C253" s="28">
        <v>1</v>
      </c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7">
        <f>SUBTOTAL(9,C253:CD253)</f>
        <v>1</v>
      </c>
    </row>
    <row r="254" spans="1:128" s="15" customFormat="1" ht="36" hidden="1" customHeight="1">
      <c r="A254" s="18" t="s">
        <v>120</v>
      </c>
      <c r="B254" s="115" t="s">
        <v>1014</v>
      </c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19">
        <f>SUBTOTAL(9,C254:CD254)</f>
        <v>0</v>
      </c>
    </row>
    <row r="255" spans="1:128" s="15" customFormat="1" ht="36" hidden="1" customHeight="1">
      <c r="A255" s="13">
        <v>2720</v>
      </c>
      <c r="B255" s="113" t="s">
        <v>770</v>
      </c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14">
        <f>+CE256</f>
        <v>1</v>
      </c>
    </row>
    <row r="256" spans="1:128" s="15" customFormat="1" ht="36" hidden="1" customHeight="1">
      <c r="A256" s="13">
        <v>2721</v>
      </c>
      <c r="B256" s="113" t="s">
        <v>1015</v>
      </c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17">
        <f>+CE257+CE258</f>
        <v>1</v>
      </c>
    </row>
    <row r="257" spans="1:128" s="15" customFormat="1" ht="36" customHeight="1">
      <c r="A257" s="16" t="s">
        <v>121</v>
      </c>
      <c r="B257" s="114" t="s">
        <v>1016</v>
      </c>
      <c r="C257" s="28">
        <v>1</v>
      </c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7">
        <f>SUBTOTAL(9,C257:CD257)</f>
        <v>1</v>
      </c>
    </row>
    <row r="258" spans="1:128" s="15" customFormat="1" ht="36" hidden="1" customHeight="1">
      <c r="A258" s="18" t="s">
        <v>122</v>
      </c>
      <c r="B258" s="115" t="s">
        <v>1017</v>
      </c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19">
        <f>SUBTOTAL(9,C258:CD258)</f>
        <v>0</v>
      </c>
    </row>
    <row r="259" spans="1:128" s="15" customFormat="1" ht="36" hidden="1" customHeight="1">
      <c r="A259" s="13">
        <v>2730</v>
      </c>
      <c r="B259" s="113" t="s">
        <v>771</v>
      </c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14">
        <f>+CE260</f>
        <v>0</v>
      </c>
    </row>
    <row r="260" spans="1:128" s="15" customFormat="1" ht="36" hidden="1" customHeight="1">
      <c r="A260" s="13">
        <v>2731</v>
      </c>
      <c r="B260" s="113" t="s">
        <v>1018</v>
      </c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17">
        <f>+CE261+CE262</f>
        <v>0</v>
      </c>
    </row>
    <row r="261" spans="1:128" s="15" customFormat="1" ht="36" hidden="1" customHeight="1">
      <c r="A261" s="16" t="s">
        <v>123</v>
      </c>
      <c r="B261" s="114" t="s">
        <v>1019</v>
      </c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7">
        <f>SUBTOTAL(9,C261:CD261)</f>
        <v>0</v>
      </c>
    </row>
    <row r="262" spans="1:128" s="15" customFormat="1" ht="36" hidden="1" customHeight="1">
      <c r="A262" s="18" t="s">
        <v>124</v>
      </c>
      <c r="B262" s="115" t="s">
        <v>1020</v>
      </c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19">
        <f>SUBTOTAL(9,C262:CD262)</f>
        <v>0</v>
      </c>
    </row>
    <row r="263" spans="1:128" s="15" customFormat="1" ht="36" hidden="1" customHeight="1">
      <c r="A263" s="13">
        <v>2740</v>
      </c>
      <c r="B263" s="113" t="s">
        <v>691</v>
      </c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14">
        <f>+CE264</f>
        <v>0</v>
      </c>
    </row>
    <row r="264" spans="1:128" s="15" customFormat="1" ht="36" hidden="1" customHeight="1">
      <c r="A264" s="13">
        <v>2741</v>
      </c>
      <c r="B264" s="113" t="s">
        <v>691</v>
      </c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17">
        <f>+CE265+CE266</f>
        <v>0</v>
      </c>
    </row>
    <row r="265" spans="1:128" s="15" customFormat="1" ht="36" hidden="1" customHeight="1">
      <c r="A265" s="16" t="s">
        <v>125</v>
      </c>
      <c r="B265" s="114" t="s">
        <v>1021</v>
      </c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7">
        <f>SUBTOTAL(9,C265:CD265)</f>
        <v>0</v>
      </c>
    </row>
    <row r="266" spans="1:128" s="15" customFormat="1" ht="36" hidden="1" customHeight="1">
      <c r="A266" s="18" t="s">
        <v>126</v>
      </c>
      <c r="B266" s="115" t="s">
        <v>1022</v>
      </c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19">
        <f>SUBTOTAL(9,C266:CD266)</f>
        <v>0</v>
      </c>
    </row>
    <row r="267" spans="1:128" s="15" customFormat="1" ht="36" hidden="1" customHeight="1">
      <c r="A267" s="13">
        <v>2750</v>
      </c>
      <c r="B267" s="113" t="s">
        <v>692</v>
      </c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14">
        <f>+CE268</f>
        <v>0</v>
      </c>
    </row>
    <row r="268" spans="1:128" s="15" customFormat="1" ht="36" hidden="1" customHeight="1">
      <c r="A268" s="13">
        <v>2751</v>
      </c>
      <c r="B268" s="113" t="s">
        <v>692</v>
      </c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17">
        <f>+CE269+CE270</f>
        <v>0</v>
      </c>
    </row>
    <row r="269" spans="1:128" s="15" customFormat="1" ht="36" hidden="1" customHeight="1">
      <c r="A269" s="16" t="s">
        <v>127</v>
      </c>
      <c r="B269" s="114" t="s">
        <v>1023</v>
      </c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7">
        <f>SUBTOTAL(9,C269:CD269)</f>
        <v>0</v>
      </c>
    </row>
    <row r="270" spans="1:128" s="15" customFormat="1" ht="36" hidden="1" customHeight="1">
      <c r="A270" s="18" t="s">
        <v>128</v>
      </c>
      <c r="B270" s="115" t="s">
        <v>1024</v>
      </c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19">
        <f>SUBTOTAL(9,C270:CD270)</f>
        <v>0</v>
      </c>
    </row>
    <row r="271" spans="1:128" s="12" customFormat="1" ht="36" hidden="1" customHeight="1">
      <c r="A271" s="10">
        <v>2800</v>
      </c>
      <c r="B271" s="112" t="s">
        <v>693</v>
      </c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11">
        <f>+CE272+CE276+CE280</f>
        <v>0</v>
      </c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</row>
    <row r="272" spans="1:128" s="15" customFormat="1" ht="36" hidden="1" customHeight="1">
      <c r="A272" s="13">
        <v>2810</v>
      </c>
      <c r="B272" s="113" t="s">
        <v>772</v>
      </c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14">
        <f>+CE273</f>
        <v>0</v>
      </c>
    </row>
    <row r="273" spans="1:128" s="15" customFormat="1" ht="36" hidden="1" customHeight="1">
      <c r="A273" s="13">
        <v>2811</v>
      </c>
      <c r="B273" s="113" t="s">
        <v>1025</v>
      </c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17">
        <f>+CE274+CE275</f>
        <v>0</v>
      </c>
    </row>
    <row r="274" spans="1:128" s="15" customFormat="1" ht="36" hidden="1" customHeight="1">
      <c r="A274" s="16" t="s">
        <v>129</v>
      </c>
      <c r="B274" s="114" t="s">
        <v>1026</v>
      </c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7">
        <f>SUBTOTAL(9,C274:CD274)</f>
        <v>0</v>
      </c>
    </row>
    <row r="275" spans="1:128" s="15" customFormat="1" ht="36" hidden="1" customHeight="1">
      <c r="A275" s="18" t="s">
        <v>130</v>
      </c>
      <c r="B275" s="115" t="s">
        <v>1027</v>
      </c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19">
        <f>SUBTOTAL(9,C275:CD275)</f>
        <v>0</v>
      </c>
    </row>
    <row r="276" spans="1:128" s="15" customFormat="1" ht="36" hidden="1" customHeight="1">
      <c r="A276" s="13">
        <v>2820</v>
      </c>
      <c r="B276" s="113" t="s">
        <v>773</v>
      </c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14">
        <f>+CE277</f>
        <v>0</v>
      </c>
    </row>
    <row r="277" spans="1:128" s="15" customFormat="1" ht="36" hidden="1" customHeight="1">
      <c r="A277" s="13">
        <v>2821</v>
      </c>
      <c r="B277" s="113" t="s">
        <v>1028</v>
      </c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17">
        <f>++CE278+CE279</f>
        <v>0</v>
      </c>
    </row>
    <row r="278" spans="1:128" s="15" customFormat="1" ht="36" hidden="1" customHeight="1">
      <c r="A278" s="16" t="s">
        <v>131</v>
      </c>
      <c r="B278" s="114" t="s">
        <v>1029</v>
      </c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7">
        <f>SUBTOTAL(9,C278:CD278)</f>
        <v>0</v>
      </c>
    </row>
    <row r="279" spans="1:128" s="15" customFormat="1" ht="36" hidden="1" customHeight="1">
      <c r="A279" s="18" t="s">
        <v>132</v>
      </c>
      <c r="B279" s="115" t="s">
        <v>1030</v>
      </c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19">
        <f>SUBTOTAL(9,C279:CD279)</f>
        <v>0</v>
      </c>
    </row>
    <row r="280" spans="1:128" s="15" customFormat="1" ht="36" hidden="1" customHeight="1">
      <c r="A280" s="13">
        <v>2830</v>
      </c>
      <c r="B280" s="113" t="s">
        <v>774</v>
      </c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14">
        <f>+CE281</f>
        <v>0</v>
      </c>
    </row>
    <row r="281" spans="1:128" s="15" customFormat="1" ht="36" hidden="1" customHeight="1">
      <c r="A281" s="13">
        <v>2831</v>
      </c>
      <c r="B281" s="113" t="s">
        <v>1031</v>
      </c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17">
        <f>+CE282+CE283</f>
        <v>0</v>
      </c>
    </row>
    <row r="282" spans="1:128" s="15" customFormat="1" ht="36" hidden="1" customHeight="1">
      <c r="A282" s="16" t="s">
        <v>133</v>
      </c>
      <c r="B282" s="114" t="s">
        <v>1032</v>
      </c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7">
        <f>SUBTOTAL(9,C282:CD282)</f>
        <v>0</v>
      </c>
    </row>
    <row r="283" spans="1:128" s="15" customFormat="1" ht="36" hidden="1" customHeight="1">
      <c r="A283" s="18" t="s">
        <v>134</v>
      </c>
      <c r="B283" s="115" t="s">
        <v>1033</v>
      </c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19">
        <f>SUBTOTAL(9,C283:CD283)</f>
        <v>0</v>
      </c>
    </row>
    <row r="284" spans="1:128" s="12" customFormat="1" ht="36" hidden="1" customHeight="1">
      <c r="A284" s="10">
        <v>2900</v>
      </c>
      <c r="B284" s="112" t="s">
        <v>694</v>
      </c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11">
        <f>+CE285+CE289+CE293+CE297+CE301+CE305+CE309+CE313+CE317</f>
        <v>153612.26</v>
      </c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</row>
    <row r="285" spans="1:128" s="15" customFormat="1" ht="36" hidden="1" customHeight="1">
      <c r="A285" s="13">
        <v>2910</v>
      </c>
      <c r="B285" s="113" t="s">
        <v>775</v>
      </c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14">
        <f>+CE286</f>
        <v>130612.26</v>
      </c>
    </row>
    <row r="286" spans="1:128" s="15" customFormat="1" ht="36" hidden="1" customHeight="1">
      <c r="A286" s="13">
        <v>2911</v>
      </c>
      <c r="B286" s="113" t="s">
        <v>1034</v>
      </c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17">
        <f>+CE287+CE288</f>
        <v>130612.26</v>
      </c>
    </row>
    <row r="287" spans="1:128" s="15" customFormat="1" ht="36" customHeight="1">
      <c r="A287" s="16" t="s">
        <v>135</v>
      </c>
      <c r="B287" s="114" t="s">
        <v>1035</v>
      </c>
      <c r="C287" s="28">
        <v>130612.26</v>
      </c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7">
        <f>SUBTOTAL(9,C287:CD287)</f>
        <v>130612.26</v>
      </c>
    </row>
    <row r="288" spans="1:128" s="15" customFormat="1" ht="36" hidden="1" customHeight="1">
      <c r="A288" s="18" t="s">
        <v>136</v>
      </c>
      <c r="B288" s="115" t="s">
        <v>1036</v>
      </c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19">
        <f>SUBTOTAL(9,C288:CD288)</f>
        <v>0</v>
      </c>
    </row>
    <row r="289" spans="1:83" s="15" customFormat="1" ht="36" hidden="1" customHeight="1">
      <c r="A289" s="13">
        <v>2920</v>
      </c>
      <c r="B289" s="113" t="s">
        <v>695</v>
      </c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14">
        <f>+CE290</f>
        <v>0</v>
      </c>
    </row>
    <row r="290" spans="1:83" s="15" customFormat="1" ht="36" hidden="1" customHeight="1">
      <c r="A290" s="13">
        <v>2921</v>
      </c>
      <c r="B290" s="113" t="s">
        <v>695</v>
      </c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17">
        <f>+CE291+CE292</f>
        <v>0</v>
      </c>
    </row>
    <row r="291" spans="1:83" s="15" customFormat="1" ht="36" hidden="1" customHeight="1">
      <c r="A291" s="16" t="s">
        <v>137</v>
      </c>
      <c r="B291" s="114" t="s">
        <v>1037</v>
      </c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7">
        <f>SUBTOTAL(9,C291:CD291)</f>
        <v>0</v>
      </c>
    </row>
    <row r="292" spans="1:83" s="15" customFormat="1" ht="36" hidden="1" customHeight="1">
      <c r="A292" s="18" t="s">
        <v>138</v>
      </c>
      <c r="B292" s="115" t="s">
        <v>1038</v>
      </c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19">
        <f>SUBTOTAL(9,C292:CD292)</f>
        <v>0</v>
      </c>
    </row>
    <row r="293" spans="1:83" s="15" customFormat="1" ht="36" hidden="1" customHeight="1">
      <c r="A293" s="13">
        <v>2930</v>
      </c>
      <c r="B293" s="113" t="s">
        <v>696</v>
      </c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14">
        <f>+CE294</f>
        <v>3000</v>
      </c>
    </row>
    <row r="294" spans="1:83" s="15" customFormat="1" ht="36" hidden="1" customHeight="1">
      <c r="A294" s="13">
        <v>2931</v>
      </c>
      <c r="B294" s="113" t="s">
        <v>696</v>
      </c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17">
        <f>+CE295+CE296</f>
        <v>3000</v>
      </c>
    </row>
    <row r="295" spans="1:83" s="15" customFormat="1" ht="51.75" customHeight="1">
      <c r="A295" s="16" t="s">
        <v>139</v>
      </c>
      <c r="B295" s="114" t="s">
        <v>1039</v>
      </c>
      <c r="C295" s="28">
        <v>3000</v>
      </c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7">
        <f>SUBTOTAL(9,C295:CD295)</f>
        <v>3000</v>
      </c>
    </row>
    <row r="296" spans="1:83" s="15" customFormat="1" ht="51.75" hidden="1" customHeight="1">
      <c r="A296" s="18" t="s">
        <v>140</v>
      </c>
      <c r="B296" s="115" t="s">
        <v>1040</v>
      </c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19">
        <f>SUBTOTAL(9,C296:CD296)</f>
        <v>0</v>
      </c>
    </row>
    <row r="297" spans="1:83" s="15" customFormat="1" ht="36" hidden="1" customHeight="1">
      <c r="A297" s="13">
        <v>2940</v>
      </c>
      <c r="B297" s="113" t="s">
        <v>776</v>
      </c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14">
        <f>+CE298</f>
        <v>5000</v>
      </c>
    </row>
    <row r="298" spans="1:83" s="15" customFormat="1" ht="36" hidden="1" customHeight="1">
      <c r="A298" s="13">
        <v>2941</v>
      </c>
      <c r="B298" s="113" t="s">
        <v>1041</v>
      </c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17">
        <f>+CE299+CE300</f>
        <v>5000</v>
      </c>
    </row>
    <row r="299" spans="1:83" s="15" customFormat="1" ht="36" customHeight="1">
      <c r="A299" s="16" t="s">
        <v>141</v>
      </c>
      <c r="B299" s="114" t="s">
        <v>1042</v>
      </c>
      <c r="C299" s="28">
        <v>5000</v>
      </c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7">
        <f>SUBTOTAL(9,C299:CD299)</f>
        <v>5000</v>
      </c>
    </row>
    <row r="300" spans="1:83" s="15" customFormat="1" ht="36" hidden="1" customHeight="1">
      <c r="A300" s="18" t="s">
        <v>142</v>
      </c>
      <c r="B300" s="115" t="s">
        <v>1043</v>
      </c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19">
        <f>SUBTOTAL(9,C300:CD300)</f>
        <v>0</v>
      </c>
    </row>
    <row r="301" spans="1:83" s="15" customFormat="1" ht="36" hidden="1" customHeight="1">
      <c r="A301" s="13">
        <v>2950</v>
      </c>
      <c r="B301" s="113" t="s">
        <v>697</v>
      </c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14">
        <f>+CE302</f>
        <v>0</v>
      </c>
    </row>
    <row r="302" spans="1:83" s="15" customFormat="1" ht="36" hidden="1" customHeight="1">
      <c r="A302" s="13">
        <v>2951</v>
      </c>
      <c r="B302" s="113" t="s">
        <v>697</v>
      </c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17">
        <f>+CE303+CE304</f>
        <v>0</v>
      </c>
    </row>
    <row r="303" spans="1:83" s="15" customFormat="1" ht="36" hidden="1" customHeight="1">
      <c r="A303" s="16" t="s">
        <v>143</v>
      </c>
      <c r="B303" s="114" t="s">
        <v>1044</v>
      </c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7">
        <f>SUBTOTAL(9,C303:CD303)</f>
        <v>0</v>
      </c>
    </row>
    <row r="304" spans="1:83" s="15" customFormat="1" ht="36" hidden="1" customHeight="1">
      <c r="A304" s="18" t="s">
        <v>144</v>
      </c>
      <c r="B304" s="115" t="s">
        <v>1045</v>
      </c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19">
        <f>SUBTOTAL(9,C304:CD304)</f>
        <v>0</v>
      </c>
    </row>
    <row r="305" spans="1:83" s="15" customFormat="1" ht="36" hidden="1" customHeight="1">
      <c r="A305" s="13">
        <v>2960</v>
      </c>
      <c r="B305" s="113" t="s">
        <v>698</v>
      </c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14">
        <f>+CE306</f>
        <v>10000</v>
      </c>
    </row>
    <row r="306" spans="1:83" s="15" customFormat="1" ht="36" hidden="1" customHeight="1">
      <c r="A306" s="13">
        <v>2961</v>
      </c>
      <c r="B306" s="113" t="s">
        <v>698</v>
      </c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17">
        <f>+CE307+CE308</f>
        <v>10000</v>
      </c>
    </row>
    <row r="307" spans="1:83" s="15" customFormat="1" ht="36" customHeight="1">
      <c r="A307" s="16" t="s">
        <v>145</v>
      </c>
      <c r="B307" s="114" t="s">
        <v>1046</v>
      </c>
      <c r="C307" s="28">
        <v>10000</v>
      </c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7">
        <f>SUBTOTAL(9,C307:CD307)</f>
        <v>10000</v>
      </c>
    </row>
    <row r="308" spans="1:83" s="15" customFormat="1" ht="36" hidden="1" customHeight="1">
      <c r="A308" s="18" t="s">
        <v>146</v>
      </c>
      <c r="B308" s="115" t="s">
        <v>1047</v>
      </c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19">
        <f>SUBTOTAL(9,C308:CD308)</f>
        <v>0</v>
      </c>
    </row>
    <row r="309" spans="1:83" s="15" customFormat="1" ht="36" hidden="1" customHeight="1">
      <c r="A309" s="13">
        <v>2970</v>
      </c>
      <c r="B309" s="113" t="s">
        <v>699</v>
      </c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14">
        <f>+CE310</f>
        <v>0</v>
      </c>
    </row>
    <row r="310" spans="1:83" s="15" customFormat="1" ht="36" hidden="1" customHeight="1">
      <c r="A310" s="13">
        <v>2971</v>
      </c>
      <c r="B310" s="113" t="s">
        <v>699</v>
      </c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17">
        <f>+CE311+CE312</f>
        <v>0</v>
      </c>
    </row>
    <row r="311" spans="1:83" s="15" customFormat="1" ht="36" hidden="1" customHeight="1">
      <c r="A311" s="16" t="s">
        <v>147</v>
      </c>
      <c r="B311" s="114" t="s">
        <v>1048</v>
      </c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7">
        <f>SUBTOTAL(9,C311:CD311)</f>
        <v>0</v>
      </c>
    </row>
    <row r="312" spans="1:83" s="15" customFormat="1" ht="36" hidden="1" customHeight="1">
      <c r="A312" s="18" t="s">
        <v>148</v>
      </c>
      <c r="B312" s="115" t="s">
        <v>1049</v>
      </c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19">
        <f>SUBTOTAL(9,C312:CD312)</f>
        <v>0</v>
      </c>
    </row>
    <row r="313" spans="1:83" s="15" customFormat="1" ht="36" hidden="1" customHeight="1">
      <c r="A313" s="13">
        <v>2980</v>
      </c>
      <c r="B313" s="113" t="s">
        <v>700</v>
      </c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14">
        <f>+CE314</f>
        <v>5000</v>
      </c>
    </row>
    <row r="314" spans="1:83" s="15" customFormat="1" ht="36" hidden="1" customHeight="1">
      <c r="A314" s="13">
        <v>2981</v>
      </c>
      <c r="B314" s="113" t="s">
        <v>700</v>
      </c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17">
        <f>+CE315+CE316</f>
        <v>5000</v>
      </c>
    </row>
    <row r="315" spans="1:83" s="15" customFormat="1" ht="36" customHeight="1">
      <c r="A315" s="16" t="s">
        <v>149</v>
      </c>
      <c r="B315" s="114" t="s">
        <v>1050</v>
      </c>
      <c r="C315" s="28">
        <v>5000</v>
      </c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7">
        <f>SUBTOTAL(9,C315:CD315)</f>
        <v>5000</v>
      </c>
    </row>
    <row r="316" spans="1:83" s="15" customFormat="1" ht="36" hidden="1" customHeight="1">
      <c r="A316" s="18" t="s">
        <v>150</v>
      </c>
      <c r="B316" s="115" t="s">
        <v>1051</v>
      </c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19">
        <f>SUBTOTAL(9,C316:CD316)</f>
        <v>0</v>
      </c>
    </row>
    <row r="317" spans="1:83" s="15" customFormat="1" ht="36" hidden="1" customHeight="1">
      <c r="A317" s="13">
        <v>2990</v>
      </c>
      <c r="B317" s="113" t="s">
        <v>701</v>
      </c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14">
        <f>+CE318</f>
        <v>0</v>
      </c>
    </row>
    <row r="318" spans="1:83" s="15" customFormat="1" ht="36" hidden="1" customHeight="1">
      <c r="A318" s="13">
        <v>2991</v>
      </c>
      <c r="B318" s="113" t="s">
        <v>701</v>
      </c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17">
        <f>+CE319+CE320</f>
        <v>0</v>
      </c>
    </row>
    <row r="319" spans="1:83" s="15" customFormat="1" ht="36" hidden="1" customHeight="1">
      <c r="A319" s="16" t="s">
        <v>151</v>
      </c>
      <c r="B319" s="114" t="s">
        <v>1052</v>
      </c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7">
        <f>SUBTOTAL(9,C319:CD319)</f>
        <v>0</v>
      </c>
    </row>
    <row r="320" spans="1:83" s="15" customFormat="1" ht="36" hidden="1" customHeight="1">
      <c r="A320" s="18" t="s">
        <v>152</v>
      </c>
      <c r="B320" s="115" t="s">
        <v>1053</v>
      </c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19">
        <f>SUBTOTAL(9,C320:CD320)</f>
        <v>0</v>
      </c>
    </row>
    <row r="321" spans="1:128" s="9" customFormat="1" ht="36" hidden="1" customHeight="1">
      <c r="A321" s="10">
        <v>3000</v>
      </c>
      <c r="B321" s="112" t="s">
        <v>658</v>
      </c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11">
        <f>+CE322+CE363+CE410+CE452+CE476+CE513+CE522+CE557+CE581</f>
        <v>985156.03</v>
      </c>
      <c r="CF321" s="76"/>
      <c r="CG321" s="76"/>
      <c r="CH321" s="76"/>
      <c r="CI321" s="76"/>
      <c r="CJ321" s="76"/>
      <c r="CK321" s="76"/>
      <c r="CL321" s="76"/>
      <c r="CM321" s="76"/>
      <c r="CN321" s="76"/>
      <c r="CO321" s="76"/>
      <c r="CP321" s="76"/>
      <c r="CQ321" s="76"/>
      <c r="CR321" s="76"/>
      <c r="CS321" s="76"/>
      <c r="CT321" s="76"/>
      <c r="CU321" s="76"/>
      <c r="CV321" s="76"/>
      <c r="CW321" s="76"/>
      <c r="CX321" s="76"/>
      <c r="CY321" s="76"/>
      <c r="CZ321" s="76"/>
      <c r="DA321" s="76"/>
      <c r="DB321" s="76"/>
      <c r="DC321" s="76"/>
      <c r="DD321" s="76"/>
      <c r="DE321" s="76"/>
      <c r="DF321" s="76"/>
      <c r="DG321" s="76"/>
      <c r="DH321" s="76"/>
      <c r="DI321" s="76"/>
      <c r="DJ321" s="76"/>
      <c r="DK321" s="76"/>
      <c r="DL321" s="76"/>
      <c r="DM321" s="76"/>
      <c r="DN321" s="76"/>
      <c r="DO321" s="76"/>
      <c r="DP321" s="76"/>
      <c r="DQ321" s="76"/>
      <c r="DR321" s="76"/>
      <c r="DS321" s="76"/>
      <c r="DT321" s="76"/>
      <c r="DU321" s="76"/>
      <c r="DV321" s="76"/>
      <c r="DW321" s="76"/>
      <c r="DX321" s="76"/>
    </row>
    <row r="322" spans="1:128" s="12" customFormat="1" ht="36" hidden="1" customHeight="1">
      <c r="A322" s="10">
        <v>3100</v>
      </c>
      <c r="B322" s="112" t="s">
        <v>702</v>
      </c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11">
        <f>+CE323+CE330+CE334+CE338+CE342+CE346+CE351+CE354+CE359</f>
        <v>794456.03</v>
      </c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</row>
    <row r="323" spans="1:128" s="15" customFormat="1" ht="36" hidden="1" customHeight="1">
      <c r="A323" s="13">
        <v>3110</v>
      </c>
      <c r="B323" s="113" t="s">
        <v>777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14">
        <f>+CE324+CE327</f>
        <v>788456.03</v>
      </c>
    </row>
    <row r="324" spans="1:128" s="15" customFormat="1" ht="36" hidden="1" customHeight="1">
      <c r="A324" s="13">
        <v>3111</v>
      </c>
      <c r="B324" s="113" t="s">
        <v>1054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17">
        <f>+CE325+CE326</f>
        <v>788456.03</v>
      </c>
    </row>
    <row r="325" spans="1:128" s="15" customFormat="1" ht="36" customHeight="1">
      <c r="A325" s="16" t="s">
        <v>153</v>
      </c>
      <c r="B325" s="114" t="s">
        <v>1055</v>
      </c>
      <c r="C325" s="28">
        <v>788456.03</v>
      </c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7">
        <f>SUBTOTAL(9,C325:CD325)</f>
        <v>788456.03</v>
      </c>
    </row>
    <row r="326" spans="1:128" s="15" customFormat="1" ht="36" hidden="1" customHeight="1">
      <c r="A326" s="18" t="s">
        <v>154</v>
      </c>
      <c r="B326" s="115" t="s">
        <v>1056</v>
      </c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19">
        <f>SUBTOTAL(9,C326:CD326)</f>
        <v>0</v>
      </c>
    </row>
    <row r="327" spans="1:128" s="15" customFormat="1" ht="36" hidden="1" customHeight="1">
      <c r="A327" s="13" t="s">
        <v>450</v>
      </c>
      <c r="B327" s="113" t="s">
        <v>1057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17">
        <f>+CE328+CE329</f>
        <v>0</v>
      </c>
    </row>
    <row r="328" spans="1:128" s="15" customFormat="1" ht="36" hidden="1" customHeight="1">
      <c r="A328" s="16" t="s">
        <v>451</v>
      </c>
      <c r="B328" s="114" t="s">
        <v>1058</v>
      </c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7">
        <f>SUBTOTAL(9,C328:CD328)</f>
        <v>0</v>
      </c>
    </row>
    <row r="329" spans="1:128" s="15" customFormat="1" ht="36" hidden="1" customHeight="1">
      <c r="A329" s="18" t="s">
        <v>452</v>
      </c>
      <c r="B329" s="115" t="s">
        <v>1059</v>
      </c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19">
        <f>SUBTOTAL(9,C329:CD329)</f>
        <v>0</v>
      </c>
    </row>
    <row r="330" spans="1:128" s="15" customFormat="1" ht="36" hidden="1" customHeight="1">
      <c r="A330" s="13">
        <v>3120</v>
      </c>
      <c r="B330" s="113" t="s">
        <v>703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8"/>
      <c r="CE330" s="14">
        <f>+CE331</f>
        <v>0</v>
      </c>
    </row>
    <row r="331" spans="1:128" s="15" customFormat="1" ht="36" hidden="1" customHeight="1">
      <c r="A331" s="13">
        <v>3121</v>
      </c>
      <c r="B331" s="113" t="s">
        <v>703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8"/>
      <c r="BY331" s="38"/>
      <c r="BZ331" s="38"/>
      <c r="CA331" s="38"/>
      <c r="CB331" s="38"/>
      <c r="CC331" s="38"/>
      <c r="CD331" s="38"/>
      <c r="CE331" s="17">
        <f>+CE332+CE333</f>
        <v>0</v>
      </c>
    </row>
    <row r="332" spans="1:128" s="15" customFormat="1" ht="36" hidden="1" customHeight="1">
      <c r="A332" s="16" t="s">
        <v>155</v>
      </c>
      <c r="B332" s="114" t="s">
        <v>1060</v>
      </c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7">
        <f>SUBTOTAL(9,C332:CD332)</f>
        <v>0</v>
      </c>
    </row>
    <row r="333" spans="1:128" s="15" customFormat="1" ht="36" hidden="1" customHeight="1">
      <c r="A333" s="18" t="s">
        <v>156</v>
      </c>
      <c r="B333" s="115" t="s">
        <v>1061</v>
      </c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19">
        <f>SUBTOTAL(9,C333:CD333)</f>
        <v>0</v>
      </c>
    </row>
    <row r="334" spans="1:128" s="15" customFormat="1" ht="36" hidden="1" customHeight="1">
      <c r="A334" s="13">
        <v>3130</v>
      </c>
      <c r="B334" s="113" t="s">
        <v>778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  <c r="BX334" s="38"/>
      <c r="BY334" s="38"/>
      <c r="BZ334" s="38"/>
      <c r="CA334" s="38"/>
      <c r="CB334" s="38"/>
      <c r="CC334" s="38"/>
      <c r="CD334" s="38"/>
      <c r="CE334" s="14">
        <f>+CE335</f>
        <v>0</v>
      </c>
    </row>
    <row r="335" spans="1:128" s="15" customFormat="1" ht="36" hidden="1" customHeight="1">
      <c r="A335" s="13">
        <v>3131</v>
      </c>
      <c r="B335" s="113" t="s">
        <v>1062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8"/>
      <c r="BY335" s="38"/>
      <c r="BZ335" s="38"/>
      <c r="CA335" s="38"/>
      <c r="CB335" s="38"/>
      <c r="CC335" s="38"/>
      <c r="CD335" s="38"/>
      <c r="CE335" s="17">
        <f>+CE336+CE337</f>
        <v>0</v>
      </c>
    </row>
    <row r="336" spans="1:128" s="15" customFormat="1" ht="36" hidden="1" customHeight="1">
      <c r="A336" s="16" t="s">
        <v>157</v>
      </c>
      <c r="B336" s="114" t="s">
        <v>1063</v>
      </c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  <c r="BT336" s="28"/>
      <c r="BU336" s="28"/>
      <c r="BV336" s="28"/>
      <c r="BW336" s="28"/>
      <c r="BX336" s="28"/>
      <c r="BY336" s="28"/>
      <c r="BZ336" s="28"/>
      <c r="CA336" s="28"/>
      <c r="CB336" s="28"/>
      <c r="CC336" s="28"/>
      <c r="CD336" s="28"/>
      <c r="CE336" s="27">
        <f>SUBTOTAL(9,C336:CD336)</f>
        <v>0</v>
      </c>
    </row>
    <row r="337" spans="1:83" s="15" customFormat="1" ht="36" hidden="1" customHeight="1">
      <c r="A337" s="18" t="s">
        <v>158</v>
      </c>
      <c r="B337" s="115" t="s">
        <v>1064</v>
      </c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19">
        <f>SUBTOTAL(9,C337:CD337)</f>
        <v>0</v>
      </c>
    </row>
    <row r="338" spans="1:83" s="15" customFormat="1" ht="36" hidden="1" customHeight="1">
      <c r="A338" s="13">
        <v>3140</v>
      </c>
      <c r="B338" s="113" t="s">
        <v>779</v>
      </c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  <c r="BQ338" s="38"/>
      <c r="BR338" s="38"/>
      <c r="BS338" s="38"/>
      <c r="BT338" s="38"/>
      <c r="BU338" s="38"/>
      <c r="BV338" s="38"/>
      <c r="BW338" s="38"/>
      <c r="BX338" s="38"/>
      <c r="BY338" s="38"/>
      <c r="BZ338" s="38"/>
      <c r="CA338" s="38"/>
      <c r="CB338" s="38"/>
      <c r="CC338" s="38"/>
      <c r="CD338" s="38"/>
      <c r="CE338" s="14">
        <f>+CE339</f>
        <v>6000</v>
      </c>
    </row>
    <row r="339" spans="1:83" s="15" customFormat="1" ht="36" hidden="1" customHeight="1">
      <c r="A339" s="13">
        <v>3141</v>
      </c>
      <c r="B339" s="113" t="s">
        <v>1065</v>
      </c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  <c r="BX339" s="38"/>
      <c r="BY339" s="38"/>
      <c r="BZ339" s="38"/>
      <c r="CA339" s="38"/>
      <c r="CB339" s="38"/>
      <c r="CC339" s="38"/>
      <c r="CD339" s="38"/>
      <c r="CE339" s="17">
        <f>+CE340+CE341</f>
        <v>6000</v>
      </c>
    </row>
    <row r="340" spans="1:83" s="15" customFormat="1" ht="36" customHeight="1">
      <c r="A340" s="16" t="s">
        <v>159</v>
      </c>
      <c r="B340" s="114" t="s">
        <v>1066</v>
      </c>
      <c r="C340" s="28">
        <v>6000</v>
      </c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7">
        <f>SUBTOTAL(9,C340:CD340)</f>
        <v>6000</v>
      </c>
    </row>
    <row r="341" spans="1:83" s="15" customFormat="1" ht="36" hidden="1" customHeight="1">
      <c r="A341" s="18" t="s">
        <v>160</v>
      </c>
      <c r="B341" s="115" t="s">
        <v>1067</v>
      </c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19">
        <f>SUBTOTAL(9,C341:CD341)</f>
        <v>0</v>
      </c>
    </row>
    <row r="342" spans="1:83" s="15" customFormat="1" ht="36" hidden="1" customHeight="1">
      <c r="A342" s="13">
        <v>3150</v>
      </c>
      <c r="B342" s="113" t="s">
        <v>780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  <c r="BO342" s="38"/>
      <c r="BP342" s="38"/>
      <c r="BQ342" s="38"/>
      <c r="BR342" s="38"/>
      <c r="BS342" s="38"/>
      <c r="BT342" s="38"/>
      <c r="BU342" s="38"/>
      <c r="BV342" s="38"/>
      <c r="BW342" s="38"/>
      <c r="BX342" s="38"/>
      <c r="BY342" s="38"/>
      <c r="BZ342" s="38"/>
      <c r="CA342" s="38"/>
      <c r="CB342" s="38"/>
      <c r="CC342" s="38"/>
      <c r="CD342" s="38"/>
      <c r="CE342" s="14">
        <f>+CE343</f>
        <v>0</v>
      </c>
    </row>
    <row r="343" spans="1:83" s="15" customFormat="1" ht="36" hidden="1" customHeight="1">
      <c r="A343" s="13">
        <v>3151</v>
      </c>
      <c r="B343" s="113" t="s">
        <v>1068</v>
      </c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  <c r="BO343" s="38"/>
      <c r="BP343" s="38"/>
      <c r="BQ343" s="38"/>
      <c r="BR343" s="38"/>
      <c r="BS343" s="38"/>
      <c r="BT343" s="38"/>
      <c r="BU343" s="38"/>
      <c r="BV343" s="38"/>
      <c r="BW343" s="38"/>
      <c r="BX343" s="38"/>
      <c r="BY343" s="38"/>
      <c r="BZ343" s="38"/>
      <c r="CA343" s="38"/>
      <c r="CB343" s="38"/>
      <c r="CC343" s="38"/>
      <c r="CD343" s="38"/>
      <c r="CE343" s="17">
        <f>+CE344+CE345</f>
        <v>0</v>
      </c>
    </row>
    <row r="344" spans="1:83" s="15" customFormat="1" ht="36" hidden="1" customHeight="1">
      <c r="A344" s="16" t="s">
        <v>161</v>
      </c>
      <c r="B344" s="114" t="s">
        <v>1069</v>
      </c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7">
        <f>SUBTOTAL(9,C344:CD344)</f>
        <v>0</v>
      </c>
    </row>
    <row r="345" spans="1:83" s="15" customFormat="1" ht="36" hidden="1" customHeight="1">
      <c r="A345" s="18" t="s">
        <v>162</v>
      </c>
      <c r="B345" s="115" t="s">
        <v>1070</v>
      </c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19">
        <f>SUBTOTAL(9,C345:CD345)</f>
        <v>0</v>
      </c>
    </row>
    <row r="346" spans="1:83" s="15" customFormat="1" ht="36" hidden="1" customHeight="1">
      <c r="A346" s="13">
        <v>3160</v>
      </c>
      <c r="B346" s="113" t="s">
        <v>163</v>
      </c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38"/>
      <c r="BQ346" s="38"/>
      <c r="BR346" s="38"/>
      <c r="BS346" s="38"/>
      <c r="BT346" s="38"/>
      <c r="BU346" s="38"/>
      <c r="BV346" s="38"/>
      <c r="BW346" s="38"/>
      <c r="BX346" s="38"/>
      <c r="BY346" s="38"/>
      <c r="BZ346" s="38"/>
      <c r="CA346" s="38"/>
      <c r="CB346" s="38"/>
      <c r="CC346" s="38"/>
      <c r="CD346" s="38"/>
      <c r="CE346" s="14">
        <f>+CE347+CE348+CE349+CE350</f>
        <v>0</v>
      </c>
    </row>
    <row r="347" spans="1:83" s="15" customFormat="1" ht="36" hidden="1" customHeight="1">
      <c r="A347" s="16" t="s">
        <v>164</v>
      </c>
      <c r="B347" s="114" t="s">
        <v>1071</v>
      </c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7">
        <f>SUBTOTAL(9,C347:CD347)</f>
        <v>0</v>
      </c>
    </row>
    <row r="348" spans="1:83" s="15" customFormat="1" ht="36" hidden="1" customHeight="1">
      <c r="A348" s="18" t="s">
        <v>165</v>
      </c>
      <c r="B348" s="115" t="s">
        <v>1072</v>
      </c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29"/>
      <c r="BZ348" s="29"/>
      <c r="CA348" s="29"/>
      <c r="CB348" s="29"/>
      <c r="CC348" s="29"/>
      <c r="CD348" s="29"/>
      <c r="CE348" s="19">
        <f>SUBTOTAL(9,C348:CD348)</f>
        <v>0</v>
      </c>
    </row>
    <row r="349" spans="1:83" s="15" customFormat="1" ht="36" hidden="1" customHeight="1">
      <c r="A349" s="16" t="s">
        <v>166</v>
      </c>
      <c r="B349" s="114" t="s">
        <v>1073</v>
      </c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7">
        <f>SUBTOTAL(9,C349:CD349)</f>
        <v>0</v>
      </c>
    </row>
    <row r="350" spans="1:83" s="15" customFormat="1" ht="36" hidden="1" customHeight="1">
      <c r="A350" s="18" t="s">
        <v>167</v>
      </c>
      <c r="B350" s="115" t="s">
        <v>1074</v>
      </c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19">
        <f>SUBTOTAL(9,C350:CD350)</f>
        <v>0</v>
      </c>
    </row>
    <row r="351" spans="1:83" s="15" customFormat="1" ht="36" hidden="1" customHeight="1">
      <c r="A351" s="13">
        <v>3170</v>
      </c>
      <c r="B351" s="113" t="s">
        <v>168</v>
      </c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  <c r="CA351" s="38"/>
      <c r="CB351" s="38"/>
      <c r="CC351" s="38"/>
      <c r="CD351" s="38"/>
      <c r="CE351" s="14">
        <f>+CE352+CE353</f>
        <v>0</v>
      </c>
    </row>
    <row r="352" spans="1:83" s="15" customFormat="1" ht="36" hidden="1" customHeight="1">
      <c r="A352" s="16" t="s">
        <v>169</v>
      </c>
      <c r="B352" s="114" t="s">
        <v>1075</v>
      </c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/>
      <c r="CB352" s="28"/>
      <c r="CC352" s="28"/>
      <c r="CD352" s="28"/>
      <c r="CE352" s="27">
        <f>SUBTOTAL(9,C352:CD352)</f>
        <v>0</v>
      </c>
    </row>
    <row r="353" spans="1:128" s="15" customFormat="1" ht="36" hidden="1" customHeight="1">
      <c r="A353" s="18" t="s">
        <v>170</v>
      </c>
      <c r="B353" s="115" t="s">
        <v>1076</v>
      </c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19">
        <f>SUBTOTAL(9,C353:CD353)</f>
        <v>0</v>
      </c>
    </row>
    <row r="354" spans="1:128" s="15" customFormat="1" ht="36" hidden="1" customHeight="1">
      <c r="A354" s="13">
        <v>3180</v>
      </c>
      <c r="B354" s="113" t="s">
        <v>171</v>
      </c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  <c r="BX354" s="38"/>
      <c r="BY354" s="38"/>
      <c r="BZ354" s="38"/>
      <c r="CA354" s="38"/>
      <c r="CB354" s="38"/>
      <c r="CC354" s="38"/>
      <c r="CD354" s="38"/>
      <c r="CE354" s="14">
        <f>+CE355+CE356+CE357+CE358</f>
        <v>0</v>
      </c>
    </row>
    <row r="355" spans="1:128" s="15" customFormat="1" ht="36" hidden="1" customHeight="1">
      <c r="A355" s="16" t="s">
        <v>172</v>
      </c>
      <c r="B355" s="114" t="s">
        <v>1077</v>
      </c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/>
      <c r="BZ355" s="28"/>
      <c r="CA355" s="28"/>
      <c r="CB355" s="28"/>
      <c r="CC355" s="28"/>
      <c r="CD355" s="28"/>
      <c r="CE355" s="27">
        <f>SUBTOTAL(9,C355:CD355)</f>
        <v>0</v>
      </c>
    </row>
    <row r="356" spans="1:128" s="15" customFormat="1" ht="36" hidden="1" customHeight="1">
      <c r="A356" s="18" t="s">
        <v>173</v>
      </c>
      <c r="B356" s="115" t="s">
        <v>1078</v>
      </c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29"/>
      <c r="BZ356" s="29"/>
      <c r="CA356" s="29"/>
      <c r="CB356" s="29"/>
      <c r="CC356" s="29"/>
      <c r="CD356" s="29"/>
      <c r="CE356" s="19">
        <f>SUBTOTAL(9,C356:CD356)</f>
        <v>0</v>
      </c>
    </row>
    <row r="357" spans="1:128" s="15" customFormat="1" ht="36" hidden="1" customHeight="1">
      <c r="A357" s="16" t="s">
        <v>174</v>
      </c>
      <c r="B357" s="114" t="s">
        <v>1079</v>
      </c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7">
        <f>SUBTOTAL(9,C357:CD357)</f>
        <v>0</v>
      </c>
    </row>
    <row r="358" spans="1:128" s="15" customFormat="1" ht="36" hidden="1" customHeight="1">
      <c r="A358" s="18" t="s">
        <v>175</v>
      </c>
      <c r="B358" s="115" t="s">
        <v>1080</v>
      </c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29"/>
      <c r="BZ358" s="29"/>
      <c r="CA358" s="29"/>
      <c r="CB358" s="29"/>
      <c r="CC358" s="29"/>
      <c r="CD358" s="29"/>
      <c r="CE358" s="19">
        <f>SUBTOTAL(9,C358:CD358)</f>
        <v>0</v>
      </c>
    </row>
    <row r="359" spans="1:128" s="15" customFormat="1" ht="36" hidden="1" customHeight="1">
      <c r="A359" s="13">
        <v>3190</v>
      </c>
      <c r="B359" s="113" t="s">
        <v>781</v>
      </c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  <c r="CA359" s="38"/>
      <c r="CB359" s="38"/>
      <c r="CC359" s="38"/>
      <c r="CD359" s="38"/>
      <c r="CE359" s="14">
        <f>+CE360</f>
        <v>0</v>
      </c>
    </row>
    <row r="360" spans="1:128" s="15" customFormat="1" ht="36" hidden="1" customHeight="1">
      <c r="A360" s="13">
        <v>3191</v>
      </c>
      <c r="B360" s="113" t="s">
        <v>1081</v>
      </c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8"/>
      <c r="BY360" s="38"/>
      <c r="BZ360" s="38"/>
      <c r="CA360" s="38"/>
      <c r="CB360" s="38"/>
      <c r="CC360" s="38"/>
      <c r="CD360" s="38"/>
      <c r="CE360" s="17">
        <f>+CE361+CE362</f>
        <v>0</v>
      </c>
    </row>
    <row r="361" spans="1:128" s="15" customFormat="1" ht="36" hidden="1" customHeight="1">
      <c r="A361" s="16" t="s">
        <v>176</v>
      </c>
      <c r="B361" s="114" t="s">
        <v>1082</v>
      </c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7">
        <f>SUBTOTAL(9,C361:CD361)</f>
        <v>0</v>
      </c>
    </row>
    <row r="362" spans="1:128" s="15" customFormat="1" ht="36" hidden="1" customHeight="1">
      <c r="A362" s="18" t="s">
        <v>177</v>
      </c>
      <c r="B362" s="115" t="s">
        <v>1083</v>
      </c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19">
        <f>SUBTOTAL(9,C362:CD362)</f>
        <v>0</v>
      </c>
    </row>
    <row r="363" spans="1:128" s="12" customFormat="1" ht="36" hidden="1" customHeight="1">
      <c r="A363" s="10">
        <v>3200</v>
      </c>
      <c r="B363" s="112" t="s">
        <v>704</v>
      </c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11">
        <f>+CE364+CE368+CE372+CE379+CE383+CE399+CE403+CE406</f>
        <v>0</v>
      </c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</row>
    <row r="364" spans="1:128" s="15" customFormat="1" ht="36" hidden="1" customHeight="1">
      <c r="A364" s="13">
        <v>3210</v>
      </c>
      <c r="B364" s="113" t="s">
        <v>782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8"/>
      <c r="BY364" s="38"/>
      <c r="BZ364" s="38"/>
      <c r="CA364" s="38"/>
      <c r="CB364" s="38"/>
      <c r="CC364" s="38"/>
      <c r="CD364" s="38"/>
      <c r="CE364" s="14">
        <f>+CE365</f>
        <v>0</v>
      </c>
    </row>
    <row r="365" spans="1:128" s="15" customFormat="1" ht="36" hidden="1" customHeight="1">
      <c r="A365" s="13">
        <v>3211</v>
      </c>
      <c r="B365" s="113" t="s">
        <v>1084</v>
      </c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8"/>
      <c r="BY365" s="38"/>
      <c r="BZ365" s="38"/>
      <c r="CA365" s="38"/>
      <c r="CB365" s="38"/>
      <c r="CC365" s="38"/>
      <c r="CD365" s="38"/>
      <c r="CE365" s="17">
        <f>+CE366+CE367</f>
        <v>0</v>
      </c>
    </row>
    <row r="366" spans="1:128" s="15" customFormat="1" ht="36" hidden="1" customHeight="1">
      <c r="A366" s="16" t="s">
        <v>178</v>
      </c>
      <c r="B366" s="114" t="s">
        <v>1085</v>
      </c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7">
        <f>SUBTOTAL(9,C366:CD366)</f>
        <v>0</v>
      </c>
    </row>
    <row r="367" spans="1:128" s="15" customFormat="1" ht="36" hidden="1" customHeight="1">
      <c r="A367" s="18" t="s">
        <v>179</v>
      </c>
      <c r="B367" s="115" t="s">
        <v>1086</v>
      </c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19">
        <f>SUBTOTAL(9,C367:CD367)</f>
        <v>0</v>
      </c>
    </row>
    <row r="368" spans="1:128" s="15" customFormat="1" ht="36" hidden="1" customHeight="1">
      <c r="A368" s="13">
        <v>3220</v>
      </c>
      <c r="B368" s="113" t="s">
        <v>783</v>
      </c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  <c r="BX368" s="38"/>
      <c r="BY368" s="38"/>
      <c r="BZ368" s="38"/>
      <c r="CA368" s="38"/>
      <c r="CB368" s="38"/>
      <c r="CC368" s="38"/>
      <c r="CD368" s="38"/>
      <c r="CE368" s="14">
        <f>+CE369</f>
        <v>0</v>
      </c>
    </row>
    <row r="369" spans="1:83" s="15" customFormat="1" ht="36" hidden="1" customHeight="1">
      <c r="A369" s="13">
        <v>3221</v>
      </c>
      <c r="B369" s="113" t="s">
        <v>1087</v>
      </c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  <c r="BQ369" s="38"/>
      <c r="BR369" s="38"/>
      <c r="BS369" s="38"/>
      <c r="BT369" s="38"/>
      <c r="BU369" s="38"/>
      <c r="BV369" s="38"/>
      <c r="BW369" s="38"/>
      <c r="BX369" s="38"/>
      <c r="BY369" s="38"/>
      <c r="BZ369" s="38"/>
      <c r="CA369" s="38"/>
      <c r="CB369" s="38"/>
      <c r="CC369" s="38"/>
      <c r="CD369" s="38"/>
      <c r="CE369" s="17">
        <f>+CE370+CE371</f>
        <v>0</v>
      </c>
    </row>
    <row r="370" spans="1:83" s="15" customFormat="1" ht="36" hidden="1" customHeight="1">
      <c r="A370" s="16" t="s">
        <v>180</v>
      </c>
      <c r="B370" s="114" t="s">
        <v>1088</v>
      </c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7">
        <f>SUBTOTAL(9,C370:CD370)</f>
        <v>0</v>
      </c>
    </row>
    <row r="371" spans="1:83" s="15" customFormat="1" ht="36" hidden="1" customHeight="1">
      <c r="A371" s="18" t="s">
        <v>181</v>
      </c>
      <c r="B371" s="115" t="s">
        <v>1089</v>
      </c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19">
        <f>SUBTOTAL(9,C371:CD371)</f>
        <v>0</v>
      </c>
    </row>
    <row r="372" spans="1:83" s="15" customFormat="1" ht="36" hidden="1" customHeight="1">
      <c r="A372" s="13">
        <v>3230</v>
      </c>
      <c r="B372" s="113" t="s">
        <v>784</v>
      </c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  <c r="BQ372" s="38"/>
      <c r="BR372" s="38"/>
      <c r="BS372" s="38"/>
      <c r="BT372" s="38"/>
      <c r="BU372" s="38"/>
      <c r="BV372" s="38"/>
      <c r="BW372" s="38"/>
      <c r="BX372" s="38"/>
      <c r="BY372" s="38"/>
      <c r="BZ372" s="38"/>
      <c r="CA372" s="38"/>
      <c r="CB372" s="38"/>
      <c r="CC372" s="38"/>
      <c r="CD372" s="38"/>
      <c r="CE372" s="14">
        <f>+CE373+CE376</f>
        <v>0</v>
      </c>
    </row>
    <row r="373" spans="1:83" s="15" customFormat="1" ht="36" hidden="1" customHeight="1">
      <c r="A373" s="13">
        <v>3231</v>
      </c>
      <c r="B373" s="113" t="s">
        <v>1090</v>
      </c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  <c r="BQ373" s="38"/>
      <c r="BR373" s="38"/>
      <c r="BS373" s="38"/>
      <c r="BT373" s="38"/>
      <c r="BU373" s="38"/>
      <c r="BV373" s="38"/>
      <c r="BW373" s="38"/>
      <c r="BX373" s="38"/>
      <c r="BY373" s="38"/>
      <c r="BZ373" s="38"/>
      <c r="CA373" s="38"/>
      <c r="CB373" s="38"/>
      <c r="CC373" s="38"/>
      <c r="CD373" s="38"/>
      <c r="CE373" s="17">
        <f>+CE374+CE375</f>
        <v>0</v>
      </c>
    </row>
    <row r="374" spans="1:83" s="15" customFormat="1" ht="36" hidden="1" customHeight="1">
      <c r="A374" s="16" t="s">
        <v>182</v>
      </c>
      <c r="B374" s="114" t="s">
        <v>1091</v>
      </c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7">
        <f>SUBTOTAL(9,C374:CD374)</f>
        <v>0</v>
      </c>
    </row>
    <row r="375" spans="1:83" s="15" customFormat="1" ht="36" hidden="1" customHeight="1">
      <c r="A375" s="18" t="s">
        <v>183</v>
      </c>
      <c r="B375" s="115" t="s">
        <v>1092</v>
      </c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19">
        <f>SUBTOTAL(9,C375:CD375)</f>
        <v>0</v>
      </c>
    </row>
    <row r="376" spans="1:83" s="15" customFormat="1" ht="36" hidden="1" customHeight="1">
      <c r="A376" s="13">
        <v>3232</v>
      </c>
      <c r="B376" s="113" t="s">
        <v>1093</v>
      </c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  <c r="BX376" s="38"/>
      <c r="BY376" s="38"/>
      <c r="BZ376" s="38"/>
      <c r="CA376" s="38"/>
      <c r="CB376" s="38"/>
      <c r="CC376" s="38"/>
      <c r="CD376" s="38"/>
      <c r="CE376" s="17">
        <f>+CE377+CE378</f>
        <v>0</v>
      </c>
    </row>
    <row r="377" spans="1:83" s="15" customFormat="1" ht="36" hidden="1" customHeight="1">
      <c r="A377" s="16" t="s">
        <v>184</v>
      </c>
      <c r="B377" s="114" t="s">
        <v>1094</v>
      </c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7">
        <f>SUBTOTAL(9,C377:CD377)</f>
        <v>0</v>
      </c>
    </row>
    <row r="378" spans="1:83" s="15" customFormat="1" ht="36" hidden="1" customHeight="1">
      <c r="A378" s="18" t="s">
        <v>185</v>
      </c>
      <c r="B378" s="115" t="s">
        <v>1095</v>
      </c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19">
        <f>SUBTOTAL(9,C378:CD378)</f>
        <v>0</v>
      </c>
    </row>
    <row r="379" spans="1:83" s="15" customFormat="1" ht="36" hidden="1" customHeight="1">
      <c r="A379" s="13">
        <v>3240</v>
      </c>
      <c r="B379" s="113" t="s">
        <v>705</v>
      </c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  <c r="BS379" s="38"/>
      <c r="BT379" s="38"/>
      <c r="BU379" s="38"/>
      <c r="BV379" s="38"/>
      <c r="BW379" s="38"/>
      <c r="BX379" s="38"/>
      <c r="BY379" s="38"/>
      <c r="BZ379" s="38"/>
      <c r="CA379" s="38"/>
      <c r="CB379" s="38"/>
      <c r="CC379" s="38"/>
      <c r="CD379" s="38"/>
      <c r="CE379" s="14">
        <f>+CE380</f>
        <v>0</v>
      </c>
    </row>
    <row r="380" spans="1:83" s="15" customFormat="1" ht="36" hidden="1" customHeight="1">
      <c r="A380" s="13">
        <v>3241</v>
      </c>
      <c r="B380" s="113" t="s">
        <v>705</v>
      </c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  <c r="BQ380" s="38"/>
      <c r="BR380" s="38"/>
      <c r="BS380" s="38"/>
      <c r="BT380" s="38"/>
      <c r="BU380" s="38"/>
      <c r="BV380" s="38"/>
      <c r="BW380" s="38"/>
      <c r="BX380" s="38"/>
      <c r="BY380" s="38"/>
      <c r="BZ380" s="38"/>
      <c r="CA380" s="38"/>
      <c r="CB380" s="38"/>
      <c r="CC380" s="38"/>
      <c r="CD380" s="38"/>
      <c r="CE380" s="17">
        <f>+CE381+CE382</f>
        <v>0</v>
      </c>
    </row>
    <row r="381" spans="1:83" s="15" customFormat="1" ht="36" hidden="1" customHeight="1">
      <c r="A381" s="16" t="s">
        <v>186</v>
      </c>
      <c r="B381" s="114" t="s">
        <v>1096</v>
      </c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7">
        <f>SUBTOTAL(9,C381:CD381)</f>
        <v>0</v>
      </c>
    </row>
    <row r="382" spans="1:83" s="15" customFormat="1" ht="36" hidden="1" customHeight="1">
      <c r="A382" s="18" t="s">
        <v>187</v>
      </c>
      <c r="B382" s="115" t="s">
        <v>1097</v>
      </c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19">
        <f>SUBTOTAL(9,C382:CD382)</f>
        <v>0</v>
      </c>
    </row>
    <row r="383" spans="1:83" s="15" customFormat="1" ht="36" hidden="1" customHeight="1">
      <c r="A383" s="13">
        <v>3250</v>
      </c>
      <c r="B383" s="113" t="s">
        <v>785</v>
      </c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  <c r="BS383" s="38"/>
      <c r="BT383" s="38"/>
      <c r="BU383" s="38"/>
      <c r="BV383" s="38"/>
      <c r="BW383" s="38"/>
      <c r="BX383" s="38"/>
      <c r="BY383" s="38"/>
      <c r="BZ383" s="38"/>
      <c r="CA383" s="38"/>
      <c r="CB383" s="38"/>
      <c r="CC383" s="38"/>
      <c r="CD383" s="38"/>
      <c r="CE383" s="14">
        <f>+CE384+CE387+CE390+CE393+CE396</f>
        <v>0</v>
      </c>
    </row>
    <row r="384" spans="1:83" s="15" customFormat="1" ht="36" hidden="1" customHeight="1">
      <c r="A384" s="13">
        <v>3251</v>
      </c>
      <c r="B384" s="113" t="s">
        <v>1098</v>
      </c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  <c r="BQ384" s="38"/>
      <c r="BR384" s="38"/>
      <c r="BS384" s="38"/>
      <c r="BT384" s="38"/>
      <c r="BU384" s="38"/>
      <c r="BV384" s="38"/>
      <c r="BW384" s="38"/>
      <c r="BX384" s="38"/>
      <c r="BY384" s="38"/>
      <c r="BZ384" s="38"/>
      <c r="CA384" s="38"/>
      <c r="CB384" s="38"/>
      <c r="CC384" s="38"/>
      <c r="CD384" s="38"/>
      <c r="CE384" s="17">
        <f>+CE385+CE386</f>
        <v>0</v>
      </c>
    </row>
    <row r="385" spans="1:83" s="15" customFormat="1" ht="50.25" hidden="1" customHeight="1">
      <c r="A385" s="16" t="s">
        <v>188</v>
      </c>
      <c r="B385" s="114" t="s">
        <v>1099</v>
      </c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  <c r="BS385" s="28"/>
      <c r="BT385" s="28"/>
      <c r="BU385" s="28"/>
      <c r="BV385" s="28"/>
      <c r="BW385" s="28"/>
      <c r="BX385" s="28"/>
      <c r="BY385" s="28"/>
      <c r="BZ385" s="28"/>
      <c r="CA385" s="28"/>
      <c r="CB385" s="28"/>
      <c r="CC385" s="28"/>
      <c r="CD385" s="28"/>
      <c r="CE385" s="27">
        <f>SUBTOTAL(9,C385:CD385)</f>
        <v>0</v>
      </c>
    </row>
    <row r="386" spans="1:83" s="15" customFormat="1" ht="50.25" hidden="1" customHeight="1">
      <c r="A386" s="18" t="s">
        <v>189</v>
      </c>
      <c r="B386" s="115" t="s">
        <v>1100</v>
      </c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19">
        <f>SUBTOTAL(9,C386:CD386)</f>
        <v>0</v>
      </c>
    </row>
    <row r="387" spans="1:83" s="15" customFormat="1" ht="36" hidden="1" customHeight="1">
      <c r="A387" s="13">
        <v>3252</v>
      </c>
      <c r="B387" s="113" t="s">
        <v>1101</v>
      </c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  <c r="BO387" s="38"/>
      <c r="BP387" s="38"/>
      <c r="BQ387" s="38"/>
      <c r="BR387" s="38"/>
      <c r="BS387" s="38"/>
      <c r="BT387" s="38"/>
      <c r="BU387" s="38"/>
      <c r="BV387" s="38"/>
      <c r="BW387" s="38"/>
      <c r="BX387" s="38"/>
      <c r="BY387" s="38"/>
      <c r="BZ387" s="38"/>
      <c r="CA387" s="38"/>
      <c r="CB387" s="38"/>
      <c r="CC387" s="38"/>
      <c r="CD387" s="38"/>
      <c r="CE387" s="17">
        <f>+CE388+CE389</f>
        <v>0</v>
      </c>
    </row>
    <row r="388" spans="1:83" s="15" customFormat="1" ht="50.25" hidden="1" customHeight="1">
      <c r="A388" s="16" t="s">
        <v>190</v>
      </c>
      <c r="B388" s="114" t="s">
        <v>1102</v>
      </c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  <c r="BS388" s="28"/>
      <c r="BT388" s="28"/>
      <c r="BU388" s="28"/>
      <c r="BV388" s="28"/>
      <c r="BW388" s="28"/>
      <c r="BX388" s="28"/>
      <c r="BY388" s="28"/>
      <c r="BZ388" s="28"/>
      <c r="CA388" s="28"/>
      <c r="CB388" s="28"/>
      <c r="CC388" s="28"/>
      <c r="CD388" s="28"/>
      <c r="CE388" s="27">
        <f>SUBTOTAL(9,C388:CD388)</f>
        <v>0</v>
      </c>
    </row>
    <row r="389" spans="1:83" s="15" customFormat="1" ht="50.25" hidden="1" customHeight="1">
      <c r="A389" s="18" t="s">
        <v>191</v>
      </c>
      <c r="B389" s="115" t="s">
        <v>1103</v>
      </c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19">
        <f>SUBTOTAL(9,C389:CD389)</f>
        <v>0</v>
      </c>
    </row>
    <row r="390" spans="1:83" s="15" customFormat="1" ht="36" hidden="1" customHeight="1">
      <c r="A390" s="13">
        <v>3253</v>
      </c>
      <c r="B390" s="113" t="s">
        <v>1104</v>
      </c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  <c r="BQ390" s="38"/>
      <c r="BR390" s="38"/>
      <c r="BS390" s="38"/>
      <c r="BT390" s="38"/>
      <c r="BU390" s="38"/>
      <c r="BV390" s="38"/>
      <c r="BW390" s="38"/>
      <c r="BX390" s="38"/>
      <c r="BY390" s="38"/>
      <c r="BZ390" s="38"/>
      <c r="CA390" s="38"/>
      <c r="CB390" s="38"/>
      <c r="CC390" s="38"/>
      <c r="CD390" s="38"/>
      <c r="CE390" s="17">
        <f>+CE391+CE392</f>
        <v>0</v>
      </c>
    </row>
    <row r="391" spans="1:83" s="15" customFormat="1" ht="36" hidden="1" customHeight="1">
      <c r="A391" s="16" t="s">
        <v>192</v>
      </c>
      <c r="B391" s="114" t="s">
        <v>1105</v>
      </c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7">
        <f>SUBTOTAL(9,C391:CD391)</f>
        <v>0</v>
      </c>
    </row>
    <row r="392" spans="1:83" s="15" customFormat="1" ht="36" hidden="1" customHeight="1">
      <c r="A392" s="18" t="s">
        <v>193</v>
      </c>
      <c r="B392" s="115" t="s">
        <v>1106</v>
      </c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19">
        <f>SUBTOTAL(9,C392:CD392)</f>
        <v>0</v>
      </c>
    </row>
    <row r="393" spans="1:83" s="15" customFormat="1" ht="36" hidden="1" customHeight="1">
      <c r="A393" s="13">
        <v>3254</v>
      </c>
      <c r="B393" s="113" t="s">
        <v>1107</v>
      </c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  <c r="BQ393" s="38"/>
      <c r="BR393" s="38"/>
      <c r="BS393" s="38"/>
      <c r="BT393" s="38"/>
      <c r="BU393" s="38"/>
      <c r="BV393" s="38"/>
      <c r="BW393" s="38"/>
      <c r="BX393" s="38"/>
      <c r="BY393" s="38"/>
      <c r="BZ393" s="38"/>
      <c r="CA393" s="38"/>
      <c r="CB393" s="38"/>
      <c r="CC393" s="38"/>
      <c r="CD393" s="38"/>
      <c r="CE393" s="17">
        <f>+CE394+CE395</f>
        <v>0</v>
      </c>
    </row>
    <row r="394" spans="1:83" s="15" customFormat="1" ht="36" hidden="1" customHeight="1">
      <c r="A394" s="16" t="s">
        <v>194</v>
      </c>
      <c r="B394" s="114" t="s">
        <v>1108</v>
      </c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  <c r="BT394" s="28"/>
      <c r="BU394" s="28"/>
      <c r="BV394" s="28"/>
      <c r="BW394" s="28"/>
      <c r="BX394" s="28"/>
      <c r="BY394" s="28"/>
      <c r="BZ394" s="28"/>
      <c r="CA394" s="28"/>
      <c r="CB394" s="28"/>
      <c r="CC394" s="28"/>
      <c r="CD394" s="28"/>
      <c r="CE394" s="27">
        <f>SUBTOTAL(9,C394:CD394)</f>
        <v>0</v>
      </c>
    </row>
    <row r="395" spans="1:83" s="15" customFormat="1" ht="36" hidden="1" customHeight="1">
      <c r="A395" s="18" t="s">
        <v>195</v>
      </c>
      <c r="B395" s="115" t="s">
        <v>1109</v>
      </c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19">
        <f>SUBTOTAL(9,C395:CD395)</f>
        <v>0</v>
      </c>
    </row>
    <row r="396" spans="1:83" s="15" customFormat="1" ht="36" hidden="1" customHeight="1">
      <c r="A396" s="13">
        <v>3255</v>
      </c>
      <c r="B396" s="113" t="s">
        <v>1110</v>
      </c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  <c r="BS396" s="38"/>
      <c r="BT396" s="38"/>
      <c r="BU396" s="38"/>
      <c r="BV396" s="38"/>
      <c r="BW396" s="38"/>
      <c r="BX396" s="38"/>
      <c r="BY396" s="38"/>
      <c r="BZ396" s="38"/>
      <c r="CA396" s="38"/>
      <c r="CB396" s="38"/>
      <c r="CC396" s="38"/>
      <c r="CD396" s="38"/>
      <c r="CE396" s="17">
        <f>+CE397+CE398</f>
        <v>0</v>
      </c>
    </row>
    <row r="397" spans="1:83" s="15" customFormat="1" ht="36" hidden="1" customHeight="1">
      <c r="A397" s="16" t="s">
        <v>196</v>
      </c>
      <c r="B397" s="114" t="s">
        <v>1111</v>
      </c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  <c r="BS397" s="28"/>
      <c r="BT397" s="28"/>
      <c r="BU397" s="28"/>
      <c r="BV397" s="28"/>
      <c r="BW397" s="28"/>
      <c r="BX397" s="28"/>
      <c r="BY397" s="28"/>
      <c r="BZ397" s="28"/>
      <c r="CA397" s="28"/>
      <c r="CB397" s="28"/>
      <c r="CC397" s="28"/>
      <c r="CD397" s="28"/>
      <c r="CE397" s="27">
        <f>SUBTOTAL(9,C397:CD397)</f>
        <v>0</v>
      </c>
    </row>
    <row r="398" spans="1:83" s="15" customFormat="1" ht="36" hidden="1" customHeight="1">
      <c r="A398" s="18" t="s">
        <v>197</v>
      </c>
      <c r="B398" s="115" t="s">
        <v>1112</v>
      </c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19">
        <f>SUBTOTAL(9,C398:CD398)</f>
        <v>0</v>
      </c>
    </row>
    <row r="399" spans="1:83" s="15" customFormat="1" ht="36" hidden="1" customHeight="1">
      <c r="A399" s="13">
        <v>3260</v>
      </c>
      <c r="B399" s="113" t="s">
        <v>786</v>
      </c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  <c r="BS399" s="38"/>
      <c r="BT399" s="38"/>
      <c r="BU399" s="38"/>
      <c r="BV399" s="38"/>
      <c r="BW399" s="38"/>
      <c r="BX399" s="38"/>
      <c r="BY399" s="38"/>
      <c r="BZ399" s="38"/>
      <c r="CA399" s="38"/>
      <c r="CB399" s="38"/>
      <c r="CC399" s="38"/>
      <c r="CD399" s="38"/>
      <c r="CE399" s="14">
        <f>+CE400</f>
        <v>0</v>
      </c>
    </row>
    <row r="400" spans="1:83" s="15" customFormat="1" ht="36" hidden="1" customHeight="1">
      <c r="A400" s="13">
        <v>3261</v>
      </c>
      <c r="B400" s="113" t="s">
        <v>1113</v>
      </c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  <c r="BQ400" s="38"/>
      <c r="BR400" s="38"/>
      <c r="BS400" s="38"/>
      <c r="BT400" s="38"/>
      <c r="BU400" s="38"/>
      <c r="BV400" s="38"/>
      <c r="BW400" s="38"/>
      <c r="BX400" s="38"/>
      <c r="BY400" s="38"/>
      <c r="BZ400" s="38"/>
      <c r="CA400" s="38"/>
      <c r="CB400" s="38"/>
      <c r="CC400" s="38"/>
      <c r="CD400" s="38"/>
      <c r="CE400" s="17">
        <f>+CE401+CE402</f>
        <v>0</v>
      </c>
    </row>
    <row r="401" spans="1:128" s="15" customFormat="1" ht="36" hidden="1" customHeight="1">
      <c r="A401" s="16" t="s">
        <v>198</v>
      </c>
      <c r="B401" s="114" t="s">
        <v>1114</v>
      </c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  <c r="BS401" s="28"/>
      <c r="BT401" s="28"/>
      <c r="BU401" s="28"/>
      <c r="BV401" s="28"/>
      <c r="BW401" s="28"/>
      <c r="BX401" s="28"/>
      <c r="BY401" s="28"/>
      <c r="BZ401" s="28"/>
      <c r="CA401" s="28"/>
      <c r="CB401" s="28"/>
      <c r="CC401" s="28"/>
      <c r="CD401" s="28"/>
      <c r="CE401" s="27">
        <f>SUBTOTAL(9,C401:CD401)</f>
        <v>0</v>
      </c>
    </row>
    <row r="402" spans="1:128" s="15" customFormat="1" ht="36" hidden="1" customHeight="1">
      <c r="A402" s="18" t="s">
        <v>199</v>
      </c>
      <c r="B402" s="115" t="s">
        <v>1115</v>
      </c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  <c r="BU402" s="29"/>
      <c r="BV402" s="29"/>
      <c r="BW402" s="29"/>
      <c r="BX402" s="29"/>
      <c r="BY402" s="29"/>
      <c r="BZ402" s="29"/>
      <c r="CA402" s="29"/>
      <c r="CB402" s="29"/>
      <c r="CC402" s="29"/>
      <c r="CD402" s="29"/>
      <c r="CE402" s="19">
        <f>SUBTOTAL(9,C402:CD402)</f>
        <v>0</v>
      </c>
    </row>
    <row r="403" spans="1:128" s="15" customFormat="1" ht="36" hidden="1" customHeight="1">
      <c r="A403" s="13">
        <v>3280</v>
      </c>
      <c r="B403" s="113" t="s">
        <v>706</v>
      </c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  <c r="BS403" s="38"/>
      <c r="BT403" s="38"/>
      <c r="BU403" s="38"/>
      <c r="BV403" s="38"/>
      <c r="BW403" s="38"/>
      <c r="BX403" s="38"/>
      <c r="BY403" s="38"/>
      <c r="BZ403" s="38"/>
      <c r="CA403" s="38"/>
      <c r="CB403" s="38"/>
      <c r="CC403" s="38"/>
      <c r="CD403" s="38"/>
      <c r="CE403" s="14">
        <f>+CE404</f>
        <v>0</v>
      </c>
    </row>
    <row r="404" spans="1:128" s="15" customFormat="1" ht="36" hidden="1" customHeight="1">
      <c r="A404" s="13">
        <v>3281</v>
      </c>
      <c r="B404" s="113" t="s">
        <v>706</v>
      </c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8"/>
      <c r="BY404" s="38"/>
      <c r="BZ404" s="38"/>
      <c r="CA404" s="38"/>
      <c r="CB404" s="38"/>
      <c r="CC404" s="38"/>
      <c r="CD404" s="38"/>
      <c r="CE404" s="17">
        <f>+CE405</f>
        <v>0</v>
      </c>
    </row>
    <row r="405" spans="1:128" s="15" customFormat="1" ht="36" hidden="1" customHeight="1">
      <c r="A405" s="16" t="s">
        <v>200</v>
      </c>
      <c r="B405" s="114" t="s">
        <v>1116</v>
      </c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7">
        <f>SUBTOTAL(9,C405:CD405)</f>
        <v>0</v>
      </c>
    </row>
    <row r="406" spans="1:128" s="15" customFormat="1" ht="36" hidden="1" customHeight="1">
      <c r="A406" s="13">
        <v>3290</v>
      </c>
      <c r="B406" s="113" t="s">
        <v>707</v>
      </c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  <c r="BT406" s="38"/>
      <c r="BU406" s="38"/>
      <c r="BV406" s="38"/>
      <c r="BW406" s="38"/>
      <c r="BX406" s="38"/>
      <c r="BY406" s="38"/>
      <c r="BZ406" s="38"/>
      <c r="CA406" s="38"/>
      <c r="CB406" s="38"/>
      <c r="CC406" s="38"/>
      <c r="CD406" s="38"/>
      <c r="CE406" s="14">
        <f>+CE407</f>
        <v>0</v>
      </c>
    </row>
    <row r="407" spans="1:128" s="15" customFormat="1" ht="36" hidden="1" customHeight="1">
      <c r="A407" s="13">
        <v>3291</v>
      </c>
      <c r="B407" s="113" t="s">
        <v>707</v>
      </c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  <c r="BT407" s="38"/>
      <c r="BU407" s="38"/>
      <c r="BV407" s="38"/>
      <c r="BW407" s="38"/>
      <c r="BX407" s="38"/>
      <c r="BY407" s="38"/>
      <c r="BZ407" s="38"/>
      <c r="CA407" s="38"/>
      <c r="CB407" s="38"/>
      <c r="CC407" s="38"/>
      <c r="CD407" s="38"/>
      <c r="CE407" s="17">
        <f>+CE408+CE409</f>
        <v>0</v>
      </c>
    </row>
    <row r="408" spans="1:128" s="15" customFormat="1" ht="36" hidden="1" customHeight="1">
      <c r="A408" s="16" t="s">
        <v>201</v>
      </c>
      <c r="B408" s="114" t="s">
        <v>1117</v>
      </c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  <c r="BS408" s="28"/>
      <c r="BT408" s="28"/>
      <c r="BU408" s="28"/>
      <c r="BV408" s="28"/>
      <c r="BW408" s="28"/>
      <c r="BX408" s="28"/>
      <c r="BY408" s="28"/>
      <c r="BZ408" s="28"/>
      <c r="CA408" s="28"/>
      <c r="CB408" s="28"/>
      <c r="CC408" s="28"/>
      <c r="CD408" s="28"/>
      <c r="CE408" s="27">
        <f>SUBTOTAL(9,C408:CD408)</f>
        <v>0</v>
      </c>
    </row>
    <row r="409" spans="1:128" s="15" customFormat="1" ht="36" hidden="1" customHeight="1">
      <c r="A409" s="18" t="s">
        <v>202</v>
      </c>
      <c r="B409" s="115" t="s">
        <v>1118</v>
      </c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  <c r="BU409" s="29"/>
      <c r="BV409" s="29"/>
      <c r="BW409" s="29"/>
      <c r="BX409" s="29"/>
      <c r="BY409" s="29"/>
      <c r="BZ409" s="29"/>
      <c r="CA409" s="29"/>
      <c r="CB409" s="29"/>
      <c r="CC409" s="29"/>
      <c r="CD409" s="29"/>
      <c r="CE409" s="19">
        <f>SUBTOTAL(9,C409:CD409)</f>
        <v>0</v>
      </c>
    </row>
    <row r="410" spans="1:128" s="12" customFormat="1" ht="36" hidden="1" customHeight="1">
      <c r="A410" s="10">
        <v>3300</v>
      </c>
      <c r="B410" s="112" t="s">
        <v>708</v>
      </c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  <c r="BY410" s="37"/>
      <c r="BZ410" s="37"/>
      <c r="CA410" s="37"/>
      <c r="CB410" s="37"/>
      <c r="CC410" s="37"/>
      <c r="CD410" s="37"/>
      <c r="CE410" s="11">
        <f>+CE411+CE418+CE422+CE426+CE430+CE434+CE438+CE441+CE445</f>
        <v>0</v>
      </c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</row>
    <row r="411" spans="1:128" s="15" customFormat="1" ht="36" hidden="1" customHeight="1">
      <c r="A411" s="13">
        <v>3310</v>
      </c>
      <c r="B411" s="113" t="s">
        <v>787</v>
      </c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  <c r="BT411" s="38"/>
      <c r="BU411" s="38"/>
      <c r="BV411" s="38"/>
      <c r="BW411" s="38"/>
      <c r="BX411" s="38"/>
      <c r="BY411" s="38"/>
      <c r="BZ411" s="38"/>
      <c r="CA411" s="38"/>
      <c r="CB411" s="38"/>
      <c r="CC411" s="38"/>
      <c r="CD411" s="38"/>
      <c r="CE411" s="14">
        <f>+CE412+CE415</f>
        <v>0</v>
      </c>
    </row>
    <row r="412" spans="1:128" s="15" customFormat="1" ht="36" hidden="1" customHeight="1">
      <c r="A412" s="13">
        <v>3315</v>
      </c>
      <c r="B412" s="113" t="s">
        <v>1119</v>
      </c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  <c r="BS412" s="38"/>
      <c r="BT412" s="38"/>
      <c r="BU412" s="38"/>
      <c r="BV412" s="38"/>
      <c r="BW412" s="38"/>
      <c r="BX412" s="38"/>
      <c r="BY412" s="38"/>
      <c r="BZ412" s="38"/>
      <c r="CA412" s="38"/>
      <c r="CB412" s="38"/>
      <c r="CC412" s="38"/>
      <c r="CD412" s="38"/>
      <c r="CE412" s="17">
        <f>+CE413+CE414</f>
        <v>0</v>
      </c>
    </row>
    <row r="413" spans="1:128" s="15" customFormat="1" ht="36" hidden="1" customHeight="1">
      <c r="A413" s="16" t="s">
        <v>203</v>
      </c>
      <c r="B413" s="114" t="s">
        <v>1120</v>
      </c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  <c r="BS413" s="28"/>
      <c r="BT413" s="28"/>
      <c r="BU413" s="28"/>
      <c r="BV413" s="28"/>
      <c r="BW413" s="28"/>
      <c r="BX413" s="28"/>
      <c r="BY413" s="28"/>
      <c r="BZ413" s="28"/>
      <c r="CA413" s="28"/>
      <c r="CB413" s="28"/>
      <c r="CC413" s="28"/>
      <c r="CD413" s="28"/>
      <c r="CE413" s="27">
        <f>SUBTOTAL(9,C413:CD413)</f>
        <v>0</v>
      </c>
    </row>
    <row r="414" spans="1:128" s="15" customFormat="1" ht="36" hidden="1" customHeight="1">
      <c r="A414" s="18" t="s">
        <v>204</v>
      </c>
      <c r="B414" s="115" t="s">
        <v>1121</v>
      </c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  <c r="BU414" s="29"/>
      <c r="BV414" s="29"/>
      <c r="BW414" s="29"/>
      <c r="BX414" s="29"/>
      <c r="BY414" s="29"/>
      <c r="BZ414" s="29"/>
      <c r="CA414" s="29"/>
      <c r="CB414" s="29"/>
      <c r="CC414" s="29"/>
      <c r="CD414" s="29"/>
      <c r="CE414" s="19">
        <f>SUBTOTAL(9,C414:CD414)</f>
        <v>0</v>
      </c>
    </row>
    <row r="415" spans="1:128" s="15" customFormat="1" ht="36" hidden="1" customHeight="1">
      <c r="A415" s="13" t="s">
        <v>453</v>
      </c>
      <c r="B415" s="113" t="s">
        <v>1122</v>
      </c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  <c r="BS415" s="38"/>
      <c r="BT415" s="38"/>
      <c r="BU415" s="38"/>
      <c r="BV415" s="38"/>
      <c r="BW415" s="38"/>
      <c r="BX415" s="38"/>
      <c r="BY415" s="38"/>
      <c r="BZ415" s="38"/>
      <c r="CA415" s="38"/>
      <c r="CB415" s="38"/>
      <c r="CC415" s="38"/>
      <c r="CD415" s="38"/>
      <c r="CE415" s="17">
        <f>+CE416+CE417</f>
        <v>0</v>
      </c>
    </row>
    <row r="416" spans="1:128" s="15" customFormat="1" ht="36" hidden="1" customHeight="1">
      <c r="A416" s="16" t="s">
        <v>454</v>
      </c>
      <c r="B416" s="114" t="s">
        <v>1123</v>
      </c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7">
        <f>SUBTOTAL(9,C416:CD416)</f>
        <v>0</v>
      </c>
    </row>
    <row r="417" spans="1:83" s="15" customFormat="1" ht="36" hidden="1" customHeight="1">
      <c r="A417" s="18" t="s">
        <v>455</v>
      </c>
      <c r="B417" s="115" t="s">
        <v>1124</v>
      </c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  <c r="BU417" s="29"/>
      <c r="BV417" s="29"/>
      <c r="BW417" s="29"/>
      <c r="BX417" s="29"/>
      <c r="BY417" s="29"/>
      <c r="BZ417" s="29"/>
      <c r="CA417" s="29"/>
      <c r="CB417" s="29"/>
      <c r="CC417" s="29"/>
      <c r="CD417" s="29"/>
      <c r="CE417" s="19">
        <f>SUBTOTAL(9,C417:CD417)</f>
        <v>0</v>
      </c>
    </row>
    <row r="418" spans="1:83" s="15" customFormat="1" ht="36" hidden="1" customHeight="1">
      <c r="A418" s="13">
        <v>3320</v>
      </c>
      <c r="B418" s="113" t="s">
        <v>788</v>
      </c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  <c r="BS418" s="38"/>
      <c r="BT418" s="38"/>
      <c r="BU418" s="38"/>
      <c r="BV418" s="38"/>
      <c r="BW418" s="38"/>
      <c r="BX418" s="38"/>
      <c r="BY418" s="38"/>
      <c r="BZ418" s="38"/>
      <c r="CA418" s="38"/>
      <c r="CB418" s="38"/>
      <c r="CC418" s="38"/>
      <c r="CD418" s="38"/>
      <c r="CE418" s="14">
        <f>+CE419</f>
        <v>0</v>
      </c>
    </row>
    <row r="419" spans="1:83" s="15" customFormat="1" ht="36" hidden="1" customHeight="1">
      <c r="A419" s="13">
        <v>3321</v>
      </c>
      <c r="B419" s="113" t="s">
        <v>1125</v>
      </c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  <c r="BT419" s="38"/>
      <c r="BU419" s="38"/>
      <c r="BV419" s="38"/>
      <c r="BW419" s="38"/>
      <c r="BX419" s="38"/>
      <c r="BY419" s="38"/>
      <c r="BZ419" s="38"/>
      <c r="CA419" s="38"/>
      <c r="CB419" s="38"/>
      <c r="CC419" s="38"/>
      <c r="CD419" s="38"/>
      <c r="CE419" s="17">
        <f>+CE420+CE421</f>
        <v>0</v>
      </c>
    </row>
    <row r="420" spans="1:83" s="15" customFormat="1" ht="36" hidden="1" customHeight="1">
      <c r="A420" s="16" t="s">
        <v>205</v>
      </c>
      <c r="B420" s="114" t="s">
        <v>1126</v>
      </c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7">
        <f>SUBTOTAL(9,C420:CD420)</f>
        <v>0</v>
      </c>
    </row>
    <row r="421" spans="1:83" s="15" customFormat="1" ht="36" hidden="1" customHeight="1">
      <c r="A421" s="18" t="s">
        <v>206</v>
      </c>
      <c r="B421" s="115" t="s">
        <v>1127</v>
      </c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  <c r="BU421" s="29"/>
      <c r="BV421" s="29"/>
      <c r="BW421" s="29"/>
      <c r="BX421" s="29"/>
      <c r="BY421" s="29"/>
      <c r="BZ421" s="29"/>
      <c r="CA421" s="29"/>
      <c r="CB421" s="29"/>
      <c r="CC421" s="29"/>
      <c r="CD421" s="29"/>
      <c r="CE421" s="19">
        <f>SUBTOTAL(9,C421:CD421)</f>
        <v>0</v>
      </c>
    </row>
    <row r="422" spans="1:83" s="15" customFormat="1" ht="36" hidden="1" customHeight="1">
      <c r="A422" s="13">
        <v>3330</v>
      </c>
      <c r="B422" s="113" t="s">
        <v>789</v>
      </c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  <c r="BQ422" s="38"/>
      <c r="BR422" s="38"/>
      <c r="BS422" s="38"/>
      <c r="BT422" s="38"/>
      <c r="BU422" s="38"/>
      <c r="BV422" s="38"/>
      <c r="BW422" s="38"/>
      <c r="BX422" s="38"/>
      <c r="BY422" s="38"/>
      <c r="BZ422" s="38"/>
      <c r="CA422" s="38"/>
      <c r="CB422" s="38"/>
      <c r="CC422" s="38"/>
      <c r="CD422" s="38"/>
      <c r="CE422" s="14">
        <f>+CE423</f>
        <v>0</v>
      </c>
    </row>
    <row r="423" spans="1:83" s="15" customFormat="1" ht="36" hidden="1" customHeight="1">
      <c r="A423" s="13">
        <v>3331</v>
      </c>
      <c r="B423" s="113" t="s">
        <v>1128</v>
      </c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  <c r="BQ423" s="38"/>
      <c r="BR423" s="38"/>
      <c r="BS423" s="38"/>
      <c r="BT423" s="38"/>
      <c r="BU423" s="38"/>
      <c r="BV423" s="38"/>
      <c r="BW423" s="38"/>
      <c r="BX423" s="38"/>
      <c r="BY423" s="38"/>
      <c r="BZ423" s="38"/>
      <c r="CA423" s="38"/>
      <c r="CB423" s="38"/>
      <c r="CC423" s="38"/>
      <c r="CD423" s="38"/>
      <c r="CE423" s="17">
        <f>+CE424+CE425</f>
        <v>0</v>
      </c>
    </row>
    <row r="424" spans="1:83" s="15" customFormat="1" ht="36" hidden="1" customHeight="1">
      <c r="A424" s="16" t="s">
        <v>207</v>
      </c>
      <c r="B424" s="114" t="s">
        <v>1129</v>
      </c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  <c r="BS424" s="28"/>
      <c r="BT424" s="28"/>
      <c r="BU424" s="28"/>
      <c r="BV424" s="28"/>
      <c r="BW424" s="28"/>
      <c r="BX424" s="28"/>
      <c r="BY424" s="28"/>
      <c r="BZ424" s="28"/>
      <c r="CA424" s="28"/>
      <c r="CB424" s="28"/>
      <c r="CC424" s="28"/>
      <c r="CD424" s="28"/>
      <c r="CE424" s="27">
        <f>SUBTOTAL(9,C424:CD424)</f>
        <v>0</v>
      </c>
    </row>
    <row r="425" spans="1:83" s="15" customFormat="1" ht="36" hidden="1" customHeight="1">
      <c r="A425" s="18" t="s">
        <v>208</v>
      </c>
      <c r="B425" s="115" t="s">
        <v>1130</v>
      </c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  <c r="BU425" s="29"/>
      <c r="BV425" s="29"/>
      <c r="BW425" s="29"/>
      <c r="BX425" s="29"/>
      <c r="BY425" s="29"/>
      <c r="BZ425" s="29"/>
      <c r="CA425" s="29"/>
      <c r="CB425" s="29"/>
      <c r="CC425" s="29"/>
      <c r="CD425" s="29"/>
      <c r="CE425" s="19">
        <f>SUBTOTAL(9,C425:CD425)</f>
        <v>0</v>
      </c>
    </row>
    <row r="426" spans="1:83" s="15" customFormat="1" ht="36" hidden="1" customHeight="1">
      <c r="A426" s="13">
        <v>3340</v>
      </c>
      <c r="B426" s="113" t="s">
        <v>790</v>
      </c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  <c r="BQ426" s="38"/>
      <c r="BR426" s="38"/>
      <c r="BS426" s="38"/>
      <c r="BT426" s="38"/>
      <c r="BU426" s="38"/>
      <c r="BV426" s="38"/>
      <c r="BW426" s="38"/>
      <c r="BX426" s="38"/>
      <c r="BY426" s="38"/>
      <c r="BZ426" s="38"/>
      <c r="CA426" s="38"/>
      <c r="CB426" s="38"/>
      <c r="CC426" s="38"/>
      <c r="CD426" s="38"/>
      <c r="CE426" s="14">
        <f>+CE427</f>
        <v>0</v>
      </c>
    </row>
    <row r="427" spans="1:83" s="15" customFormat="1" ht="36" hidden="1" customHeight="1">
      <c r="A427" s="13">
        <v>3341</v>
      </c>
      <c r="B427" s="113" t="s">
        <v>1131</v>
      </c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  <c r="BS427" s="38"/>
      <c r="BT427" s="38"/>
      <c r="BU427" s="38"/>
      <c r="BV427" s="38"/>
      <c r="BW427" s="38"/>
      <c r="BX427" s="38"/>
      <c r="BY427" s="38"/>
      <c r="BZ427" s="38"/>
      <c r="CA427" s="38"/>
      <c r="CB427" s="38"/>
      <c r="CC427" s="38"/>
      <c r="CD427" s="38"/>
      <c r="CE427" s="17">
        <f>+CE428+CE429</f>
        <v>0</v>
      </c>
    </row>
    <row r="428" spans="1:83" s="15" customFormat="1" ht="36" hidden="1" customHeight="1">
      <c r="A428" s="16" t="s">
        <v>209</v>
      </c>
      <c r="B428" s="114" t="s">
        <v>1132</v>
      </c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  <c r="BO428" s="28"/>
      <c r="BP428" s="28"/>
      <c r="BQ428" s="28"/>
      <c r="BR428" s="28"/>
      <c r="BS428" s="28"/>
      <c r="BT428" s="28"/>
      <c r="BU428" s="28"/>
      <c r="BV428" s="28"/>
      <c r="BW428" s="28"/>
      <c r="BX428" s="28"/>
      <c r="BY428" s="28"/>
      <c r="BZ428" s="28"/>
      <c r="CA428" s="28"/>
      <c r="CB428" s="28"/>
      <c r="CC428" s="28"/>
      <c r="CD428" s="28"/>
      <c r="CE428" s="27">
        <f>SUBTOTAL(9,C428:CD428)</f>
        <v>0</v>
      </c>
    </row>
    <row r="429" spans="1:83" s="15" customFormat="1" ht="36" hidden="1" customHeight="1">
      <c r="A429" s="18" t="s">
        <v>210</v>
      </c>
      <c r="B429" s="115" t="s">
        <v>1133</v>
      </c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  <c r="BU429" s="29"/>
      <c r="BV429" s="29"/>
      <c r="BW429" s="29"/>
      <c r="BX429" s="29"/>
      <c r="BY429" s="29"/>
      <c r="BZ429" s="29"/>
      <c r="CA429" s="29"/>
      <c r="CB429" s="29"/>
      <c r="CC429" s="29"/>
      <c r="CD429" s="29"/>
      <c r="CE429" s="19">
        <f>SUBTOTAL(9,C429:CD429)</f>
        <v>0</v>
      </c>
    </row>
    <row r="430" spans="1:83" s="15" customFormat="1" ht="36" hidden="1" customHeight="1">
      <c r="A430" s="13">
        <v>3350</v>
      </c>
      <c r="B430" s="113" t="s">
        <v>791</v>
      </c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  <c r="BQ430" s="38"/>
      <c r="BR430" s="38"/>
      <c r="BS430" s="38"/>
      <c r="BT430" s="38"/>
      <c r="BU430" s="38"/>
      <c r="BV430" s="38"/>
      <c r="BW430" s="38"/>
      <c r="BX430" s="38"/>
      <c r="BY430" s="38"/>
      <c r="BZ430" s="38"/>
      <c r="CA430" s="38"/>
      <c r="CB430" s="38"/>
      <c r="CC430" s="38"/>
      <c r="CD430" s="38"/>
      <c r="CE430" s="14">
        <f>+CE431</f>
        <v>0</v>
      </c>
    </row>
    <row r="431" spans="1:83" s="15" customFormat="1" ht="36" hidden="1" customHeight="1">
      <c r="A431" s="13">
        <v>3351</v>
      </c>
      <c r="B431" s="113" t="s">
        <v>1134</v>
      </c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  <c r="BQ431" s="38"/>
      <c r="BR431" s="38"/>
      <c r="BS431" s="38"/>
      <c r="BT431" s="38"/>
      <c r="BU431" s="38"/>
      <c r="BV431" s="38"/>
      <c r="BW431" s="38"/>
      <c r="BX431" s="38"/>
      <c r="BY431" s="38"/>
      <c r="BZ431" s="38"/>
      <c r="CA431" s="38"/>
      <c r="CB431" s="38"/>
      <c r="CC431" s="38"/>
      <c r="CD431" s="38"/>
      <c r="CE431" s="17">
        <f>+CE432+CE433</f>
        <v>0</v>
      </c>
    </row>
    <row r="432" spans="1:83" s="15" customFormat="1" ht="36" hidden="1" customHeight="1">
      <c r="A432" s="16" t="s">
        <v>211</v>
      </c>
      <c r="B432" s="114" t="s">
        <v>1135</v>
      </c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  <c r="BO432" s="28"/>
      <c r="BP432" s="28"/>
      <c r="BQ432" s="28"/>
      <c r="BR432" s="28"/>
      <c r="BS432" s="28"/>
      <c r="BT432" s="28"/>
      <c r="BU432" s="28"/>
      <c r="BV432" s="28"/>
      <c r="BW432" s="28"/>
      <c r="BX432" s="28"/>
      <c r="BY432" s="28"/>
      <c r="BZ432" s="28"/>
      <c r="CA432" s="28"/>
      <c r="CB432" s="28"/>
      <c r="CC432" s="28"/>
      <c r="CD432" s="28"/>
      <c r="CE432" s="27">
        <f>SUBTOTAL(9,C432:CD432)</f>
        <v>0</v>
      </c>
    </row>
    <row r="433" spans="1:83" s="15" customFormat="1" ht="36" hidden="1" customHeight="1">
      <c r="A433" s="18" t="s">
        <v>212</v>
      </c>
      <c r="B433" s="115" t="s">
        <v>1136</v>
      </c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  <c r="BU433" s="29"/>
      <c r="BV433" s="29"/>
      <c r="BW433" s="29"/>
      <c r="BX433" s="29"/>
      <c r="BY433" s="29"/>
      <c r="BZ433" s="29"/>
      <c r="CA433" s="29"/>
      <c r="CB433" s="29"/>
      <c r="CC433" s="29"/>
      <c r="CD433" s="29"/>
      <c r="CE433" s="19">
        <f>SUBTOTAL(9,C433:CD433)</f>
        <v>0</v>
      </c>
    </row>
    <row r="434" spans="1:83" s="15" customFormat="1" ht="36" hidden="1" customHeight="1">
      <c r="A434" s="13">
        <v>3360</v>
      </c>
      <c r="B434" s="113" t="s">
        <v>792</v>
      </c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  <c r="BQ434" s="38"/>
      <c r="BR434" s="38"/>
      <c r="BS434" s="38"/>
      <c r="BT434" s="38"/>
      <c r="BU434" s="38"/>
      <c r="BV434" s="38"/>
      <c r="BW434" s="38"/>
      <c r="BX434" s="38"/>
      <c r="BY434" s="38"/>
      <c r="BZ434" s="38"/>
      <c r="CA434" s="38"/>
      <c r="CB434" s="38"/>
      <c r="CC434" s="38"/>
      <c r="CD434" s="38"/>
      <c r="CE434" s="14">
        <f>+CE435</f>
        <v>0</v>
      </c>
    </row>
    <row r="435" spans="1:83" s="15" customFormat="1" ht="36" hidden="1" customHeight="1">
      <c r="A435" s="13">
        <v>3361</v>
      </c>
      <c r="B435" s="113" t="s">
        <v>1137</v>
      </c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  <c r="BQ435" s="38"/>
      <c r="BR435" s="38"/>
      <c r="BS435" s="38"/>
      <c r="BT435" s="38"/>
      <c r="BU435" s="38"/>
      <c r="BV435" s="38"/>
      <c r="BW435" s="38"/>
      <c r="BX435" s="38"/>
      <c r="BY435" s="38"/>
      <c r="BZ435" s="38"/>
      <c r="CA435" s="38"/>
      <c r="CB435" s="38"/>
      <c r="CC435" s="38"/>
      <c r="CD435" s="38"/>
      <c r="CE435" s="17">
        <f>+CE436+CE437</f>
        <v>0</v>
      </c>
    </row>
    <row r="436" spans="1:83" s="15" customFormat="1" ht="36" hidden="1" customHeight="1">
      <c r="A436" s="16" t="s">
        <v>213</v>
      </c>
      <c r="B436" s="114" t="s">
        <v>1138</v>
      </c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  <c r="BO436" s="28"/>
      <c r="BP436" s="28"/>
      <c r="BQ436" s="28"/>
      <c r="BR436" s="28"/>
      <c r="BS436" s="28"/>
      <c r="BT436" s="28"/>
      <c r="BU436" s="28"/>
      <c r="BV436" s="28"/>
      <c r="BW436" s="28"/>
      <c r="BX436" s="28"/>
      <c r="BY436" s="28"/>
      <c r="BZ436" s="28"/>
      <c r="CA436" s="28"/>
      <c r="CB436" s="28"/>
      <c r="CC436" s="28"/>
      <c r="CD436" s="28"/>
      <c r="CE436" s="27">
        <f>SUBTOTAL(9,C436:CD436)</f>
        <v>0</v>
      </c>
    </row>
    <row r="437" spans="1:83" s="15" customFormat="1" ht="36" hidden="1" customHeight="1">
      <c r="A437" s="18" t="s">
        <v>214</v>
      </c>
      <c r="B437" s="115" t="s">
        <v>1139</v>
      </c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  <c r="BU437" s="29"/>
      <c r="BV437" s="29"/>
      <c r="BW437" s="29"/>
      <c r="BX437" s="29"/>
      <c r="BY437" s="29"/>
      <c r="BZ437" s="29"/>
      <c r="CA437" s="29"/>
      <c r="CB437" s="29"/>
      <c r="CC437" s="29"/>
      <c r="CD437" s="29"/>
      <c r="CE437" s="19">
        <f>SUBTOTAL(9,C437:CD437)</f>
        <v>0</v>
      </c>
    </row>
    <row r="438" spans="1:83" s="15" customFormat="1" ht="36" hidden="1" customHeight="1">
      <c r="A438" s="13">
        <v>3370</v>
      </c>
      <c r="B438" s="113" t="s">
        <v>215</v>
      </c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  <c r="BQ438" s="38"/>
      <c r="BR438" s="38"/>
      <c r="BS438" s="38"/>
      <c r="BT438" s="38"/>
      <c r="BU438" s="38"/>
      <c r="BV438" s="38"/>
      <c r="BW438" s="38"/>
      <c r="BX438" s="38"/>
      <c r="BY438" s="38"/>
      <c r="BZ438" s="38"/>
      <c r="CA438" s="38"/>
      <c r="CB438" s="38"/>
      <c r="CC438" s="38"/>
      <c r="CD438" s="38"/>
      <c r="CE438" s="14">
        <f>+CE439+CE440</f>
        <v>0</v>
      </c>
    </row>
    <row r="439" spans="1:83" s="15" customFormat="1" ht="36" hidden="1" customHeight="1">
      <c r="A439" s="16" t="s">
        <v>216</v>
      </c>
      <c r="B439" s="114" t="s">
        <v>1140</v>
      </c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  <c r="BO439" s="28"/>
      <c r="BP439" s="28"/>
      <c r="BQ439" s="28"/>
      <c r="BR439" s="28"/>
      <c r="BS439" s="28"/>
      <c r="BT439" s="28"/>
      <c r="BU439" s="28"/>
      <c r="BV439" s="28"/>
      <c r="BW439" s="28"/>
      <c r="BX439" s="28"/>
      <c r="BY439" s="28"/>
      <c r="BZ439" s="28"/>
      <c r="CA439" s="28"/>
      <c r="CB439" s="28"/>
      <c r="CC439" s="28"/>
      <c r="CD439" s="28"/>
      <c r="CE439" s="27">
        <f>SUBTOTAL(9,C439:CD439)</f>
        <v>0</v>
      </c>
    </row>
    <row r="440" spans="1:83" s="15" customFormat="1" ht="36" hidden="1" customHeight="1">
      <c r="A440" s="18" t="s">
        <v>217</v>
      </c>
      <c r="B440" s="115" t="s">
        <v>1141</v>
      </c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  <c r="BU440" s="29"/>
      <c r="BV440" s="29"/>
      <c r="BW440" s="29"/>
      <c r="BX440" s="29"/>
      <c r="BY440" s="29"/>
      <c r="BZ440" s="29"/>
      <c r="CA440" s="29"/>
      <c r="CB440" s="29"/>
      <c r="CC440" s="29"/>
      <c r="CD440" s="29"/>
      <c r="CE440" s="19">
        <f>SUBTOTAL(9,C440:CD440)</f>
        <v>0</v>
      </c>
    </row>
    <row r="441" spans="1:83" s="15" customFormat="1" ht="36" hidden="1" customHeight="1">
      <c r="A441" s="13">
        <v>3380</v>
      </c>
      <c r="B441" s="113" t="s">
        <v>793</v>
      </c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  <c r="BQ441" s="38"/>
      <c r="BR441" s="38"/>
      <c r="BS441" s="38"/>
      <c r="BT441" s="38"/>
      <c r="BU441" s="38"/>
      <c r="BV441" s="38"/>
      <c r="BW441" s="38"/>
      <c r="BX441" s="38"/>
      <c r="BY441" s="38"/>
      <c r="BZ441" s="38"/>
      <c r="CA441" s="38"/>
      <c r="CB441" s="38"/>
      <c r="CC441" s="38"/>
      <c r="CD441" s="38"/>
      <c r="CE441" s="14">
        <f>+CE442</f>
        <v>0</v>
      </c>
    </row>
    <row r="442" spans="1:83" s="15" customFormat="1" ht="36" hidden="1" customHeight="1">
      <c r="A442" s="13">
        <v>3381</v>
      </c>
      <c r="B442" s="113" t="s">
        <v>1142</v>
      </c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  <c r="BS442" s="38"/>
      <c r="BT442" s="38"/>
      <c r="BU442" s="38"/>
      <c r="BV442" s="38"/>
      <c r="BW442" s="38"/>
      <c r="BX442" s="38"/>
      <c r="BY442" s="38"/>
      <c r="BZ442" s="38"/>
      <c r="CA442" s="38"/>
      <c r="CB442" s="38"/>
      <c r="CC442" s="38"/>
      <c r="CD442" s="38"/>
      <c r="CE442" s="17">
        <f>+CE443+CE444</f>
        <v>0</v>
      </c>
    </row>
    <row r="443" spans="1:83" s="15" customFormat="1" ht="36" hidden="1" customHeight="1">
      <c r="A443" s="16" t="s">
        <v>218</v>
      </c>
      <c r="B443" s="114" t="s">
        <v>1143</v>
      </c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  <c r="BO443" s="28"/>
      <c r="BP443" s="28"/>
      <c r="BQ443" s="28"/>
      <c r="BR443" s="28"/>
      <c r="BS443" s="28"/>
      <c r="BT443" s="28"/>
      <c r="BU443" s="28"/>
      <c r="BV443" s="28"/>
      <c r="BW443" s="28"/>
      <c r="BX443" s="28"/>
      <c r="BY443" s="28"/>
      <c r="BZ443" s="28"/>
      <c r="CA443" s="28"/>
      <c r="CB443" s="28"/>
      <c r="CC443" s="28"/>
      <c r="CD443" s="28"/>
      <c r="CE443" s="27">
        <f>SUBTOTAL(9,C443:CD443)</f>
        <v>0</v>
      </c>
    </row>
    <row r="444" spans="1:83" s="15" customFormat="1" ht="36" hidden="1" customHeight="1">
      <c r="A444" s="18" t="s">
        <v>219</v>
      </c>
      <c r="B444" s="115" t="s">
        <v>1144</v>
      </c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  <c r="BU444" s="29"/>
      <c r="BV444" s="29"/>
      <c r="BW444" s="29"/>
      <c r="BX444" s="29"/>
      <c r="BY444" s="29"/>
      <c r="BZ444" s="29"/>
      <c r="CA444" s="29"/>
      <c r="CB444" s="29"/>
      <c r="CC444" s="29"/>
      <c r="CD444" s="29"/>
      <c r="CE444" s="19">
        <f>SUBTOTAL(9,C444:CD444)</f>
        <v>0</v>
      </c>
    </row>
    <row r="445" spans="1:83" s="15" customFormat="1" ht="36" hidden="1" customHeight="1">
      <c r="A445" s="13">
        <v>3390</v>
      </c>
      <c r="B445" s="113" t="s">
        <v>709</v>
      </c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  <c r="BS445" s="38"/>
      <c r="BT445" s="38"/>
      <c r="BU445" s="38"/>
      <c r="BV445" s="38"/>
      <c r="BW445" s="38"/>
      <c r="BX445" s="38"/>
      <c r="BY445" s="38"/>
      <c r="BZ445" s="38"/>
      <c r="CA445" s="38"/>
      <c r="CB445" s="38"/>
      <c r="CC445" s="38"/>
      <c r="CD445" s="38"/>
      <c r="CE445" s="14">
        <f>+CE446+CE449</f>
        <v>0</v>
      </c>
    </row>
    <row r="446" spans="1:83" s="15" customFormat="1" ht="36" hidden="1" customHeight="1">
      <c r="A446" s="13">
        <v>3391</v>
      </c>
      <c r="B446" s="113" t="s">
        <v>709</v>
      </c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  <c r="BS446" s="38"/>
      <c r="BT446" s="38"/>
      <c r="BU446" s="38"/>
      <c r="BV446" s="38"/>
      <c r="BW446" s="38"/>
      <c r="BX446" s="38"/>
      <c r="BY446" s="38"/>
      <c r="BZ446" s="38"/>
      <c r="CA446" s="38"/>
      <c r="CB446" s="38"/>
      <c r="CC446" s="38"/>
      <c r="CD446" s="38"/>
      <c r="CE446" s="17">
        <f>+CE447+CE448</f>
        <v>0</v>
      </c>
    </row>
    <row r="447" spans="1:83" s="15" customFormat="1" ht="36" hidden="1" customHeight="1">
      <c r="A447" s="16" t="s">
        <v>220</v>
      </c>
      <c r="B447" s="114" t="s">
        <v>1145</v>
      </c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  <c r="BO447" s="28"/>
      <c r="BP447" s="28"/>
      <c r="BQ447" s="28"/>
      <c r="BR447" s="28"/>
      <c r="BS447" s="28"/>
      <c r="BT447" s="28"/>
      <c r="BU447" s="28"/>
      <c r="BV447" s="28"/>
      <c r="BW447" s="28"/>
      <c r="BX447" s="28"/>
      <c r="BY447" s="28"/>
      <c r="BZ447" s="28"/>
      <c r="CA447" s="28"/>
      <c r="CB447" s="28"/>
      <c r="CC447" s="28"/>
      <c r="CD447" s="28"/>
      <c r="CE447" s="27">
        <f>SUBTOTAL(9,C447:CD447)</f>
        <v>0</v>
      </c>
    </row>
    <row r="448" spans="1:83" s="15" customFormat="1" ht="36" hidden="1" customHeight="1">
      <c r="A448" s="18" t="s">
        <v>221</v>
      </c>
      <c r="B448" s="115" t="s">
        <v>1146</v>
      </c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  <c r="BU448" s="29"/>
      <c r="BV448" s="29"/>
      <c r="BW448" s="29"/>
      <c r="BX448" s="29"/>
      <c r="BY448" s="29"/>
      <c r="BZ448" s="29"/>
      <c r="CA448" s="29"/>
      <c r="CB448" s="29"/>
      <c r="CC448" s="29"/>
      <c r="CD448" s="29"/>
      <c r="CE448" s="19">
        <f>SUBTOTAL(9,C448:CD448)</f>
        <v>0</v>
      </c>
    </row>
    <row r="449" spans="1:128" s="15" customFormat="1" ht="36" hidden="1" customHeight="1">
      <c r="A449" s="13">
        <v>3392</v>
      </c>
      <c r="B449" s="113" t="s">
        <v>1147</v>
      </c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  <c r="BU449" s="38"/>
      <c r="BV449" s="38"/>
      <c r="BW449" s="38"/>
      <c r="BX449" s="38"/>
      <c r="BY449" s="38"/>
      <c r="BZ449" s="38"/>
      <c r="CA449" s="38"/>
      <c r="CB449" s="38"/>
      <c r="CC449" s="38"/>
      <c r="CD449" s="38"/>
      <c r="CE449" s="17">
        <f>+CE450+CE451</f>
        <v>0</v>
      </c>
    </row>
    <row r="450" spans="1:128" s="15" customFormat="1" ht="36" hidden="1" customHeight="1">
      <c r="A450" s="16" t="s">
        <v>222</v>
      </c>
      <c r="B450" s="114" t="s">
        <v>1148</v>
      </c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  <c r="BM450" s="28"/>
      <c r="BN450" s="28"/>
      <c r="BO450" s="28"/>
      <c r="BP450" s="28"/>
      <c r="BQ450" s="28"/>
      <c r="BR450" s="28"/>
      <c r="BS450" s="28"/>
      <c r="BT450" s="28"/>
      <c r="BU450" s="28"/>
      <c r="BV450" s="28"/>
      <c r="BW450" s="28"/>
      <c r="BX450" s="28"/>
      <c r="BY450" s="28"/>
      <c r="BZ450" s="28"/>
      <c r="CA450" s="28"/>
      <c r="CB450" s="28"/>
      <c r="CC450" s="28"/>
      <c r="CD450" s="28"/>
      <c r="CE450" s="27">
        <f>SUBTOTAL(9,C450:CD450)</f>
        <v>0</v>
      </c>
    </row>
    <row r="451" spans="1:128" s="15" customFormat="1" ht="36" hidden="1" customHeight="1">
      <c r="A451" s="18" t="s">
        <v>223</v>
      </c>
      <c r="B451" s="115" t="s">
        <v>1149</v>
      </c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  <c r="BS451" s="29"/>
      <c r="BT451" s="29"/>
      <c r="BU451" s="29"/>
      <c r="BV451" s="29"/>
      <c r="BW451" s="29"/>
      <c r="BX451" s="29"/>
      <c r="BY451" s="29"/>
      <c r="BZ451" s="29"/>
      <c r="CA451" s="29"/>
      <c r="CB451" s="29"/>
      <c r="CC451" s="29"/>
      <c r="CD451" s="29"/>
      <c r="CE451" s="19">
        <f>SUBTOTAL(9,C451:CD451)</f>
        <v>0</v>
      </c>
    </row>
    <row r="452" spans="1:128" s="23" customFormat="1" ht="36" hidden="1" customHeight="1">
      <c r="A452" s="10">
        <v>3400</v>
      </c>
      <c r="B452" s="112" t="s">
        <v>224</v>
      </c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11">
        <f>+CE453+CE460+CE463+CE469+CE472+CE466</f>
        <v>6200</v>
      </c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5"/>
      <c r="CY452" s="15"/>
      <c r="CZ452" s="15"/>
      <c r="DA452" s="15"/>
      <c r="DB452" s="15"/>
      <c r="DC452" s="15"/>
      <c r="DD452" s="15"/>
      <c r="DE452" s="15"/>
      <c r="DF452" s="15"/>
      <c r="DG452" s="15"/>
      <c r="DH452" s="15"/>
      <c r="DI452" s="15"/>
      <c r="DJ452" s="15"/>
      <c r="DK452" s="15"/>
      <c r="DL452" s="15"/>
      <c r="DM452" s="15"/>
      <c r="DN452" s="15"/>
      <c r="DO452" s="15"/>
      <c r="DP452" s="15"/>
      <c r="DQ452" s="15"/>
      <c r="DR452" s="15"/>
      <c r="DS452" s="15"/>
      <c r="DT452" s="15"/>
      <c r="DU452" s="15"/>
      <c r="DV452" s="15"/>
      <c r="DW452" s="15"/>
      <c r="DX452" s="15"/>
    </row>
    <row r="453" spans="1:128" s="15" customFormat="1" ht="36" hidden="1" customHeight="1">
      <c r="A453" s="13">
        <v>3410</v>
      </c>
      <c r="B453" s="113" t="s">
        <v>225</v>
      </c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  <c r="BQ453" s="38"/>
      <c r="BR453" s="38"/>
      <c r="BS453" s="38"/>
      <c r="BT453" s="38"/>
      <c r="BU453" s="38"/>
      <c r="BV453" s="38"/>
      <c r="BW453" s="38"/>
      <c r="BX453" s="38"/>
      <c r="BY453" s="38"/>
      <c r="BZ453" s="38"/>
      <c r="CA453" s="38"/>
      <c r="CB453" s="38"/>
      <c r="CC453" s="38"/>
      <c r="CD453" s="38"/>
      <c r="CE453" s="14">
        <f>+CE454+CE455+CE458+CE459+CE456+CE457</f>
        <v>6200</v>
      </c>
    </row>
    <row r="454" spans="1:128" s="15" customFormat="1" ht="36" customHeight="1">
      <c r="A454" s="16" t="s">
        <v>226</v>
      </c>
      <c r="B454" s="114" t="s">
        <v>1150</v>
      </c>
      <c r="C454" s="28">
        <v>6200</v>
      </c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  <c r="BM454" s="28"/>
      <c r="BN454" s="28"/>
      <c r="BO454" s="28"/>
      <c r="BP454" s="28"/>
      <c r="BQ454" s="28"/>
      <c r="BR454" s="28"/>
      <c r="BS454" s="28"/>
      <c r="BT454" s="28"/>
      <c r="BU454" s="28"/>
      <c r="BV454" s="28"/>
      <c r="BW454" s="28"/>
      <c r="BX454" s="28"/>
      <c r="BY454" s="28"/>
      <c r="BZ454" s="28"/>
      <c r="CA454" s="28"/>
      <c r="CB454" s="28"/>
      <c r="CC454" s="28"/>
      <c r="CD454" s="28"/>
      <c r="CE454" s="27">
        <f t="shared" ref="CE454:CE459" si="2">SUBTOTAL(9,C454:CD454)</f>
        <v>6200</v>
      </c>
    </row>
    <row r="455" spans="1:128" s="15" customFormat="1" ht="36" hidden="1" customHeight="1">
      <c r="A455" s="18" t="s">
        <v>227</v>
      </c>
      <c r="B455" s="115" t="s">
        <v>1151</v>
      </c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  <c r="BS455" s="29"/>
      <c r="BT455" s="29"/>
      <c r="BU455" s="29"/>
      <c r="BV455" s="29"/>
      <c r="BW455" s="29"/>
      <c r="BX455" s="29"/>
      <c r="BY455" s="29"/>
      <c r="BZ455" s="29"/>
      <c r="CA455" s="29"/>
      <c r="CB455" s="29"/>
      <c r="CC455" s="29"/>
      <c r="CD455" s="29"/>
      <c r="CE455" s="19">
        <f t="shared" si="2"/>
        <v>0</v>
      </c>
    </row>
    <row r="456" spans="1:128" s="15" customFormat="1" ht="36" hidden="1" customHeight="1">
      <c r="A456" s="16" t="s">
        <v>456</v>
      </c>
      <c r="B456" s="114" t="s">
        <v>1152</v>
      </c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  <c r="BM456" s="28"/>
      <c r="BN456" s="28"/>
      <c r="BO456" s="28"/>
      <c r="BP456" s="28"/>
      <c r="BQ456" s="28"/>
      <c r="BR456" s="28"/>
      <c r="BS456" s="28"/>
      <c r="BT456" s="28"/>
      <c r="BU456" s="28"/>
      <c r="BV456" s="28"/>
      <c r="BW456" s="28"/>
      <c r="BX456" s="28"/>
      <c r="BY456" s="28"/>
      <c r="BZ456" s="28"/>
      <c r="CA456" s="28"/>
      <c r="CB456" s="28"/>
      <c r="CC456" s="28"/>
      <c r="CD456" s="28"/>
      <c r="CE456" s="27">
        <f t="shared" si="2"/>
        <v>0</v>
      </c>
    </row>
    <row r="457" spans="1:128" s="15" customFormat="1" ht="36" hidden="1" customHeight="1">
      <c r="A457" s="18" t="s">
        <v>457</v>
      </c>
      <c r="B457" s="115" t="s">
        <v>1153</v>
      </c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  <c r="BS457" s="29"/>
      <c r="BT457" s="29"/>
      <c r="BU457" s="29"/>
      <c r="BV457" s="29"/>
      <c r="BW457" s="29"/>
      <c r="BX457" s="29"/>
      <c r="BY457" s="29"/>
      <c r="BZ457" s="29"/>
      <c r="CA457" s="29"/>
      <c r="CB457" s="29"/>
      <c r="CC457" s="29"/>
      <c r="CD457" s="29"/>
      <c r="CE457" s="19">
        <f t="shared" si="2"/>
        <v>0</v>
      </c>
    </row>
    <row r="458" spans="1:128" s="15" customFormat="1" ht="36" hidden="1" customHeight="1">
      <c r="A458" s="16" t="s">
        <v>228</v>
      </c>
      <c r="B458" s="114" t="s">
        <v>1154</v>
      </c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  <c r="BS458" s="28"/>
      <c r="BT458" s="28"/>
      <c r="BU458" s="28"/>
      <c r="BV458" s="28"/>
      <c r="BW458" s="28"/>
      <c r="BX458" s="28"/>
      <c r="BY458" s="28"/>
      <c r="BZ458" s="28"/>
      <c r="CA458" s="28"/>
      <c r="CB458" s="28"/>
      <c r="CC458" s="28"/>
      <c r="CD458" s="28"/>
      <c r="CE458" s="27">
        <f t="shared" si="2"/>
        <v>0</v>
      </c>
    </row>
    <row r="459" spans="1:128" s="15" customFormat="1" ht="36" hidden="1" customHeight="1">
      <c r="A459" s="18" t="s">
        <v>229</v>
      </c>
      <c r="B459" s="115" t="s">
        <v>1155</v>
      </c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  <c r="BU459" s="29"/>
      <c r="BV459" s="29"/>
      <c r="BW459" s="29"/>
      <c r="BX459" s="29"/>
      <c r="BY459" s="29"/>
      <c r="BZ459" s="29"/>
      <c r="CA459" s="29"/>
      <c r="CB459" s="29"/>
      <c r="CC459" s="29"/>
      <c r="CD459" s="29"/>
      <c r="CE459" s="19">
        <f t="shared" si="2"/>
        <v>0</v>
      </c>
    </row>
    <row r="460" spans="1:128" s="15" customFormat="1" ht="36" hidden="1" customHeight="1">
      <c r="A460" s="13">
        <v>3420</v>
      </c>
      <c r="B460" s="113" t="s">
        <v>230</v>
      </c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  <c r="BQ460" s="38"/>
      <c r="BR460" s="38"/>
      <c r="BS460" s="38"/>
      <c r="BT460" s="38"/>
      <c r="BU460" s="38"/>
      <c r="BV460" s="38"/>
      <c r="BW460" s="38"/>
      <c r="BX460" s="38"/>
      <c r="BY460" s="38"/>
      <c r="BZ460" s="38"/>
      <c r="CA460" s="38"/>
      <c r="CB460" s="38"/>
      <c r="CC460" s="38"/>
      <c r="CD460" s="38"/>
      <c r="CE460" s="14">
        <f>+CE461+CE462</f>
        <v>0</v>
      </c>
    </row>
    <row r="461" spans="1:128" s="15" customFormat="1" ht="36" hidden="1" customHeight="1">
      <c r="A461" s="16" t="s">
        <v>231</v>
      </c>
      <c r="B461" s="114" t="s">
        <v>1156</v>
      </c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  <c r="BM461" s="28"/>
      <c r="BN461" s="28"/>
      <c r="BO461" s="28"/>
      <c r="BP461" s="28"/>
      <c r="BQ461" s="28"/>
      <c r="BR461" s="28"/>
      <c r="BS461" s="28"/>
      <c r="BT461" s="28"/>
      <c r="BU461" s="28"/>
      <c r="BV461" s="28"/>
      <c r="BW461" s="28"/>
      <c r="BX461" s="28"/>
      <c r="BY461" s="28"/>
      <c r="BZ461" s="28"/>
      <c r="CA461" s="28"/>
      <c r="CB461" s="28"/>
      <c r="CC461" s="28"/>
      <c r="CD461" s="28"/>
      <c r="CE461" s="27">
        <f>SUBTOTAL(9,C461:CD461)</f>
        <v>0</v>
      </c>
    </row>
    <row r="462" spans="1:128" s="15" customFormat="1" ht="36" hidden="1" customHeight="1">
      <c r="A462" s="18" t="s">
        <v>232</v>
      </c>
      <c r="B462" s="115" t="s">
        <v>1157</v>
      </c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  <c r="BT462" s="29"/>
      <c r="BU462" s="29"/>
      <c r="BV462" s="29"/>
      <c r="BW462" s="29"/>
      <c r="BX462" s="29"/>
      <c r="BY462" s="29"/>
      <c r="BZ462" s="29"/>
      <c r="CA462" s="29"/>
      <c r="CB462" s="29"/>
      <c r="CC462" s="29"/>
      <c r="CD462" s="29"/>
      <c r="CE462" s="19">
        <f>SUBTOTAL(9,C462:CD462)</f>
        <v>0</v>
      </c>
    </row>
    <row r="463" spans="1:128" s="15" customFormat="1" ht="36" hidden="1" customHeight="1">
      <c r="A463" s="13">
        <v>3430</v>
      </c>
      <c r="B463" s="113" t="s">
        <v>233</v>
      </c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  <c r="BQ463" s="38"/>
      <c r="BR463" s="38"/>
      <c r="BS463" s="38"/>
      <c r="BT463" s="38"/>
      <c r="BU463" s="38"/>
      <c r="BV463" s="38"/>
      <c r="BW463" s="38"/>
      <c r="BX463" s="38"/>
      <c r="BY463" s="38"/>
      <c r="BZ463" s="38"/>
      <c r="CA463" s="38"/>
      <c r="CB463" s="38"/>
      <c r="CC463" s="38"/>
      <c r="CD463" s="38"/>
      <c r="CE463" s="14">
        <f>+CE464+CE465</f>
        <v>0</v>
      </c>
    </row>
    <row r="464" spans="1:128" s="15" customFormat="1" ht="36" hidden="1" customHeight="1">
      <c r="A464" s="16" t="s">
        <v>234</v>
      </c>
      <c r="B464" s="114" t="s">
        <v>1158</v>
      </c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  <c r="BS464" s="28"/>
      <c r="BT464" s="28"/>
      <c r="BU464" s="28"/>
      <c r="BV464" s="28"/>
      <c r="BW464" s="28"/>
      <c r="BX464" s="28"/>
      <c r="BY464" s="28"/>
      <c r="BZ464" s="28"/>
      <c r="CA464" s="28"/>
      <c r="CB464" s="28"/>
      <c r="CC464" s="28"/>
      <c r="CD464" s="28"/>
      <c r="CE464" s="27">
        <f>SUBTOTAL(9,C464:CD464)</f>
        <v>0</v>
      </c>
    </row>
    <row r="465" spans="1:128" s="15" customFormat="1" ht="36" hidden="1" customHeight="1">
      <c r="A465" s="18" t="s">
        <v>235</v>
      </c>
      <c r="B465" s="115" t="s">
        <v>1159</v>
      </c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  <c r="BU465" s="29"/>
      <c r="BV465" s="29"/>
      <c r="BW465" s="29"/>
      <c r="BX465" s="29"/>
      <c r="BY465" s="29"/>
      <c r="BZ465" s="29"/>
      <c r="CA465" s="29"/>
      <c r="CB465" s="29"/>
      <c r="CC465" s="29"/>
      <c r="CD465" s="29"/>
      <c r="CE465" s="19">
        <f>SUBTOTAL(9,C465:CD465)</f>
        <v>0</v>
      </c>
    </row>
    <row r="466" spans="1:128" s="15" customFormat="1" ht="36" hidden="1" customHeight="1">
      <c r="A466" s="13" t="s">
        <v>458</v>
      </c>
      <c r="B466" s="113" t="s">
        <v>461</v>
      </c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  <c r="BQ466" s="38"/>
      <c r="BR466" s="38"/>
      <c r="BS466" s="38"/>
      <c r="BT466" s="38"/>
      <c r="BU466" s="38"/>
      <c r="BV466" s="38"/>
      <c r="BW466" s="38"/>
      <c r="BX466" s="38"/>
      <c r="BY466" s="38"/>
      <c r="BZ466" s="38"/>
      <c r="CA466" s="38"/>
      <c r="CB466" s="38"/>
      <c r="CC466" s="38"/>
      <c r="CD466" s="38"/>
      <c r="CE466" s="14">
        <f>+CE467+CE468</f>
        <v>0</v>
      </c>
    </row>
    <row r="467" spans="1:128" s="15" customFormat="1" ht="36" hidden="1" customHeight="1">
      <c r="A467" s="16" t="s">
        <v>459</v>
      </c>
      <c r="B467" s="114" t="s">
        <v>1160</v>
      </c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8"/>
      <c r="BQ467" s="28"/>
      <c r="BR467" s="28"/>
      <c r="BS467" s="28"/>
      <c r="BT467" s="28"/>
      <c r="BU467" s="28"/>
      <c r="BV467" s="28"/>
      <c r="BW467" s="28"/>
      <c r="BX467" s="28"/>
      <c r="BY467" s="28"/>
      <c r="BZ467" s="28"/>
      <c r="CA467" s="28"/>
      <c r="CB467" s="28"/>
      <c r="CC467" s="28"/>
      <c r="CD467" s="28"/>
      <c r="CE467" s="27">
        <f>SUBTOTAL(9,C467:CD467)</f>
        <v>0</v>
      </c>
    </row>
    <row r="468" spans="1:128" s="15" customFormat="1" ht="36" hidden="1" customHeight="1">
      <c r="A468" s="18" t="s">
        <v>460</v>
      </c>
      <c r="B468" s="115" t="s">
        <v>1161</v>
      </c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  <c r="BU468" s="29"/>
      <c r="BV468" s="29"/>
      <c r="BW468" s="29"/>
      <c r="BX468" s="29"/>
      <c r="BY468" s="29"/>
      <c r="BZ468" s="29"/>
      <c r="CA468" s="29"/>
      <c r="CB468" s="29"/>
      <c r="CC468" s="29"/>
      <c r="CD468" s="29"/>
      <c r="CE468" s="19">
        <f>SUBTOTAL(9,C468:CD468)</f>
        <v>0</v>
      </c>
    </row>
    <row r="469" spans="1:128" s="15" customFormat="1" ht="36" hidden="1" customHeight="1">
      <c r="A469" s="13">
        <v>3450</v>
      </c>
      <c r="B469" s="113" t="s">
        <v>236</v>
      </c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  <c r="BQ469" s="38"/>
      <c r="BR469" s="38"/>
      <c r="BS469" s="38"/>
      <c r="BT469" s="38"/>
      <c r="BU469" s="38"/>
      <c r="BV469" s="38"/>
      <c r="BW469" s="38"/>
      <c r="BX469" s="38"/>
      <c r="BY469" s="38"/>
      <c r="BZ469" s="38"/>
      <c r="CA469" s="38"/>
      <c r="CB469" s="38"/>
      <c r="CC469" s="38"/>
      <c r="CD469" s="38"/>
      <c r="CE469" s="14">
        <f>+CE470+CE471</f>
        <v>0</v>
      </c>
    </row>
    <row r="470" spans="1:128" s="15" customFormat="1" ht="36" hidden="1" customHeight="1">
      <c r="A470" s="16" t="s">
        <v>237</v>
      </c>
      <c r="B470" s="114" t="s">
        <v>1162</v>
      </c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8"/>
      <c r="BQ470" s="28"/>
      <c r="BR470" s="28"/>
      <c r="BS470" s="28"/>
      <c r="BT470" s="28"/>
      <c r="BU470" s="28"/>
      <c r="BV470" s="28"/>
      <c r="BW470" s="28"/>
      <c r="BX470" s="28"/>
      <c r="BY470" s="28"/>
      <c r="BZ470" s="28"/>
      <c r="CA470" s="28"/>
      <c r="CB470" s="28"/>
      <c r="CC470" s="28"/>
      <c r="CD470" s="28"/>
      <c r="CE470" s="27">
        <f>SUBTOTAL(9,C470:CD470)</f>
        <v>0</v>
      </c>
    </row>
    <row r="471" spans="1:128" s="15" customFormat="1" ht="36" hidden="1" customHeight="1">
      <c r="A471" s="18" t="s">
        <v>238</v>
      </c>
      <c r="B471" s="115" t="s">
        <v>1163</v>
      </c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  <c r="BU471" s="29"/>
      <c r="BV471" s="29"/>
      <c r="BW471" s="29"/>
      <c r="BX471" s="29"/>
      <c r="BY471" s="29"/>
      <c r="BZ471" s="29"/>
      <c r="CA471" s="29"/>
      <c r="CB471" s="29"/>
      <c r="CC471" s="29"/>
      <c r="CD471" s="29"/>
      <c r="CE471" s="19">
        <f>SUBTOTAL(9,C471:CD471)</f>
        <v>0</v>
      </c>
    </row>
    <row r="472" spans="1:128" s="15" customFormat="1" ht="36" hidden="1" customHeight="1">
      <c r="A472" s="13">
        <v>3470</v>
      </c>
      <c r="B472" s="113" t="s">
        <v>794</v>
      </c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  <c r="BQ472" s="38"/>
      <c r="BR472" s="38"/>
      <c r="BS472" s="38"/>
      <c r="BT472" s="38"/>
      <c r="BU472" s="38"/>
      <c r="BV472" s="38"/>
      <c r="BW472" s="38"/>
      <c r="BX472" s="38"/>
      <c r="BY472" s="38"/>
      <c r="BZ472" s="38"/>
      <c r="CA472" s="38"/>
      <c r="CB472" s="38"/>
      <c r="CC472" s="38"/>
      <c r="CD472" s="38"/>
      <c r="CE472" s="14">
        <f>+CE473</f>
        <v>0</v>
      </c>
    </row>
    <row r="473" spans="1:128" s="15" customFormat="1" ht="36" hidden="1" customHeight="1">
      <c r="A473" s="13">
        <v>3471</v>
      </c>
      <c r="B473" s="113" t="s">
        <v>1164</v>
      </c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  <c r="BQ473" s="38"/>
      <c r="BR473" s="38"/>
      <c r="BS473" s="38"/>
      <c r="BT473" s="38"/>
      <c r="BU473" s="38"/>
      <c r="BV473" s="38"/>
      <c r="BW473" s="38"/>
      <c r="BX473" s="38"/>
      <c r="BY473" s="38"/>
      <c r="BZ473" s="38"/>
      <c r="CA473" s="38"/>
      <c r="CB473" s="38"/>
      <c r="CC473" s="38"/>
      <c r="CD473" s="38"/>
      <c r="CE473" s="17">
        <f>+CE474+CE475</f>
        <v>0</v>
      </c>
    </row>
    <row r="474" spans="1:128" s="15" customFormat="1" ht="36" hidden="1" customHeight="1">
      <c r="A474" s="16" t="s">
        <v>239</v>
      </c>
      <c r="B474" s="114" t="s">
        <v>1165</v>
      </c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  <c r="BO474" s="28"/>
      <c r="BP474" s="28"/>
      <c r="BQ474" s="28"/>
      <c r="BR474" s="28"/>
      <c r="BS474" s="28"/>
      <c r="BT474" s="28"/>
      <c r="BU474" s="28"/>
      <c r="BV474" s="28"/>
      <c r="BW474" s="28"/>
      <c r="BX474" s="28"/>
      <c r="BY474" s="28"/>
      <c r="BZ474" s="28"/>
      <c r="CA474" s="28"/>
      <c r="CB474" s="28"/>
      <c r="CC474" s="28"/>
      <c r="CD474" s="28"/>
      <c r="CE474" s="27">
        <f>SUBTOTAL(9,C474:CD474)</f>
        <v>0</v>
      </c>
    </row>
    <row r="475" spans="1:128" s="15" customFormat="1" ht="36" hidden="1" customHeight="1">
      <c r="A475" s="18" t="s">
        <v>240</v>
      </c>
      <c r="B475" s="115" t="s">
        <v>1166</v>
      </c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  <c r="BT475" s="29"/>
      <c r="BU475" s="29"/>
      <c r="BV475" s="29"/>
      <c r="BW475" s="29"/>
      <c r="BX475" s="29"/>
      <c r="BY475" s="29"/>
      <c r="BZ475" s="29"/>
      <c r="CA475" s="29"/>
      <c r="CB475" s="29"/>
      <c r="CC475" s="29"/>
      <c r="CD475" s="29"/>
      <c r="CE475" s="19">
        <f>SUBTOTAL(9,C475:CD475)</f>
        <v>0</v>
      </c>
    </row>
    <row r="476" spans="1:128" s="12" customFormat="1" ht="36" hidden="1" customHeight="1">
      <c r="A476" s="10">
        <v>3500</v>
      </c>
      <c r="B476" s="112" t="s">
        <v>710</v>
      </c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11">
        <f>+CE477+CE484+CE487+CE491+CE494+CE498+CE502+CE506+CE509</f>
        <v>111000</v>
      </c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</row>
    <row r="477" spans="1:128" s="15" customFormat="1" ht="36" hidden="1" customHeight="1">
      <c r="A477" s="13">
        <v>3510</v>
      </c>
      <c r="B477" s="113" t="s">
        <v>795</v>
      </c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  <c r="BQ477" s="38"/>
      <c r="BR477" s="38"/>
      <c r="BS477" s="38"/>
      <c r="BT477" s="38"/>
      <c r="BU477" s="38"/>
      <c r="BV477" s="38"/>
      <c r="BW477" s="38"/>
      <c r="BX477" s="38"/>
      <c r="BY477" s="38"/>
      <c r="BZ477" s="38"/>
      <c r="CA477" s="38"/>
      <c r="CB477" s="38"/>
      <c r="CC477" s="38"/>
      <c r="CD477" s="38"/>
      <c r="CE477" s="14">
        <f>+CE478+CE481</f>
        <v>0</v>
      </c>
    </row>
    <row r="478" spans="1:128" s="15" customFormat="1" ht="36" hidden="1" customHeight="1">
      <c r="A478" s="13">
        <v>3511</v>
      </c>
      <c r="B478" s="113" t="s">
        <v>1167</v>
      </c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  <c r="BQ478" s="38"/>
      <c r="BR478" s="38"/>
      <c r="BS478" s="38"/>
      <c r="BT478" s="38"/>
      <c r="BU478" s="38"/>
      <c r="BV478" s="38"/>
      <c r="BW478" s="38"/>
      <c r="BX478" s="38"/>
      <c r="BY478" s="38"/>
      <c r="BZ478" s="38"/>
      <c r="CA478" s="38"/>
      <c r="CB478" s="38"/>
      <c r="CC478" s="38"/>
      <c r="CD478" s="38"/>
      <c r="CE478" s="17">
        <f>+CE479+CE480</f>
        <v>0</v>
      </c>
    </row>
    <row r="479" spans="1:128" s="15" customFormat="1" ht="36" hidden="1" customHeight="1">
      <c r="A479" s="16" t="s">
        <v>241</v>
      </c>
      <c r="B479" s="114" t="s">
        <v>1168</v>
      </c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8"/>
      <c r="BQ479" s="28"/>
      <c r="BR479" s="28"/>
      <c r="BS479" s="28"/>
      <c r="BT479" s="28"/>
      <c r="BU479" s="28"/>
      <c r="BV479" s="28"/>
      <c r="BW479" s="28"/>
      <c r="BX479" s="28"/>
      <c r="BY479" s="28"/>
      <c r="BZ479" s="28"/>
      <c r="CA479" s="28"/>
      <c r="CB479" s="28"/>
      <c r="CC479" s="28"/>
      <c r="CD479" s="28"/>
      <c r="CE479" s="27">
        <f>SUBTOTAL(9,C479:CD479)</f>
        <v>0</v>
      </c>
    </row>
    <row r="480" spans="1:128" s="15" customFormat="1" ht="36" hidden="1" customHeight="1">
      <c r="A480" s="18" t="s">
        <v>242</v>
      </c>
      <c r="B480" s="115" t="s">
        <v>1169</v>
      </c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  <c r="BT480" s="29"/>
      <c r="BU480" s="29"/>
      <c r="BV480" s="29"/>
      <c r="BW480" s="29"/>
      <c r="BX480" s="29"/>
      <c r="BY480" s="29"/>
      <c r="BZ480" s="29"/>
      <c r="CA480" s="29"/>
      <c r="CB480" s="29"/>
      <c r="CC480" s="29"/>
      <c r="CD480" s="29"/>
      <c r="CE480" s="19">
        <f>SUBTOTAL(9,C480:CD480)</f>
        <v>0</v>
      </c>
    </row>
    <row r="481" spans="1:86" s="15" customFormat="1" ht="36" hidden="1" customHeight="1">
      <c r="A481" s="13">
        <v>3512</v>
      </c>
      <c r="B481" s="113" t="s">
        <v>1170</v>
      </c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  <c r="BQ481" s="38"/>
      <c r="BR481" s="38"/>
      <c r="BS481" s="38"/>
      <c r="BT481" s="38"/>
      <c r="BU481" s="38"/>
      <c r="BV481" s="38"/>
      <c r="BW481" s="38"/>
      <c r="BX481" s="38"/>
      <c r="BY481" s="38"/>
      <c r="BZ481" s="38"/>
      <c r="CA481" s="38"/>
      <c r="CB481" s="38"/>
      <c r="CC481" s="38"/>
      <c r="CD481" s="38"/>
      <c r="CE481" s="17">
        <f>+CE482+CE483</f>
        <v>0</v>
      </c>
    </row>
    <row r="482" spans="1:86" s="15" customFormat="1" ht="36" hidden="1" customHeight="1">
      <c r="A482" s="16" t="s">
        <v>243</v>
      </c>
      <c r="B482" s="114" t="s">
        <v>1171</v>
      </c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  <c r="BS482" s="28"/>
      <c r="BT482" s="28"/>
      <c r="BU482" s="28"/>
      <c r="BV482" s="28"/>
      <c r="BW482" s="28"/>
      <c r="BX482" s="28"/>
      <c r="BY482" s="28"/>
      <c r="BZ482" s="28"/>
      <c r="CA482" s="28"/>
      <c r="CB482" s="28"/>
      <c r="CC482" s="28"/>
      <c r="CD482" s="28"/>
      <c r="CE482" s="27">
        <f>SUBTOTAL(9,C482:CD482)</f>
        <v>0</v>
      </c>
    </row>
    <row r="483" spans="1:86" s="15" customFormat="1" ht="36" hidden="1" customHeight="1">
      <c r="A483" s="18" t="s">
        <v>244</v>
      </c>
      <c r="B483" s="115" t="s">
        <v>1172</v>
      </c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  <c r="BU483" s="29"/>
      <c r="BV483" s="29"/>
      <c r="BW483" s="29"/>
      <c r="BX483" s="29"/>
      <c r="BY483" s="29"/>
      <c r="BZ483" s="29"/>
      <c r="CA483" s="29"/>
      <c r="CB483" s="29"/>
      <c r="CC483" s="29"/>
      <c r="CD483" s="29"/>
      <c r="CE483" s="19">
        <f>SUBTOTAL(9,C483:CD483)</f>
        <v>0</v>
      </c>
      <c r="CH483" s="78"/>
    </row>
    <row r="484" spans="1:86" s="15" customFormat="1" ht="36" hidden="1" customHeight="1">
      <c r="A484" s="13">
        <v>3520</v>
      </c>
      <c r="B484" s="113" t="s">
        <v>245</v>
      </c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  <c r="BQ484" s="38"/>
      <c r="BR484" s="38"/>
      <c r="BS484" s="38"/>
      <c r="BT484" s="38"/>
      <c r="BU484" s="38"/>
      <c r="BV484" s="38"/>
      <c r="BW484" s="38"/>
      <c r="BX484" s="38"/>
      <c r="BY484" s="38"/>
      <c r="BZ484" s="38"/>
      <c r="CA484" s="38"/>
      <c r="CB484" s="38"/>
      <c r="CC484" s="38"/>
      <c r="CD484" s="38"/>
      <c r="CE484" s="14">
        <f>+CE485+CE486</f>
        <v>6000</v>
      </c>
      <c r="CH484" s="79"/>
    </row>
    <row r="485" spans="1:86" s="15" customFormat="1" ht="36" customHeight="1">
      <c r="A485" s="16" t="s">
        <v>246</v>
      </c>
      <c r="B485" s="114" t="s">
        <v>1173</v>
      </c>
      <c r="C485" s="28">
        <v>6000</v>
      </c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  <c r="BO485" s="28"/>
      <c r="BP485" s="28"/>
      <c r="BQ485" s="28"/>
      <c r="BR485" s="28"/>
      <c r="BS485" s="28"/>
      <c r="BT485" s="28"/>
      <c r="BU485" s="28"/>
      <c r="BV485" s="28"/>
      <c r="BW485" s="28"/>
      <c r="BX485" s="28"/>
      <c r="BY485" s="28"/>
      <c r="BZ485" s="28"/>
      <c r="CA485" s="28"/>
      <c r="CB485" s="28"/>
      <c r="CC485" s="28"/>
      <c r="CD485" s="28"/>
      <c r="CE485" s="27">
        <f>SUBTOTAL(9,C485:CD485)</f>
        <v>6000</v>
      </c>
      <c r="CH485" s="80"/>
    </row>
    <row r="486" spans="1:86" s="15" customFormat="1" ht="36" hidden="1" customHeight="1">
      <c r="A486" s="18" t="s">
        <v>247</v>
      </c>
      <c r="B486" s="115" t="s">
        <v>1174</v>
      </c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  <c r="BU486" s="29"/>
      <c r="BV486" s="29"/>
      <c r="BW486" s="29"/>
      <c r="BX486" s="29"/>
      <c r="BY486" s="29"/>
      <c r="BZ486" s="29"/>
      <c r="CA486" s="29"/>
      <c r="CB486" s="29"/>
      <c r="CC486" s="29"/>
      <c r="CD486" s="29"/>
      <c r="CE486" s="19">
        <f>SUBTOTAL(9,C486:CD486)</f>
        <v>0</v>
      </c>
    </row>
    <row r="487" spans="1:86" s="15" customFormat="1" ht="36" hidden="1" customHeight="1">
      <c r="A487" s="13">
        <v>3530</v>
      </c>
      <c r="B487" s="113" t="s">
        <v>796</v>
      </c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  <c r="BS487" s="38"/>
      <c r="BT487" s="38"/>
      <c r="BU487" s="38"/>
      <c r="BV487" s="38"/>
      <c r="BW487" s="38"/>
      <c r="BX487" s="38"/>
      <c r="BY487" s="38"/>
      <c r="BZ487" s="38"/>
      <c r="CA487" s="38"/>
      <c r="CB487" s="38"/>
      <c r="CC487" s="38"/>
      <c r="CD487" s="38"/>
      <c r="CE487" s="14">
        <f>+CE488</f>
        <v>15000</v>
      </c>
    </row>
    <row r="488" spans="1:86" s="15" customFormat="1" ht="36" hidden="1" customHeight="1">
      <c r="A488" s="13">
        <v>3531</v>
      </c>
      <c r="B488" s="113" t="s">
        <v>1175</v>
      </c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  <c r="BO488" s="38"/>
      <c r="BP488" s="38"/>
      <c r="BQ488" s="38"/>
      <c r="BR488" s="38"/>
      <c r="BS488" s="38"/>
      <c r="BT488" s="38"/>
      <c r="BU488" s="38"/>
      <c r="BV488" s="38"/>
      <c r="BW488" s="38"/>
      <c r="BX488" s="38"/>
      <c r="BY488" s="38"/>
      <c r="BZ488" s="38"/>
      <c r="CA488" s="38"/>
      <c r="CB488" s="38"/>
      <c r="CC488" s="38"/>
      <c r="CD488" s="38"/>
      <c r="CE488" s="17">
        <f>+CE489+CE490</f>
        <v>15000</v>
      </c>
    </row>
    <row r="489" spans="1:86" s="15" customFormat="1" ht="36" customHeight="1">
      <c r="A489" s="16" t="s">
        <v>248</v>
      </c>
      <c r="B489" s="114" t="s">
        <v>1176</v>
      </c>
      <c r="C489" s="28">
        <v>15000</v>
      </c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  <c r="BO489" s="28"/>
      <c r="BP489" s="28"/>
      <c r="BQ489" s="28"/>
      <c r="BR489" s="28"/>
      <c r="BS489" s="28"/>
      <c r="BT489" s="28"/>
      <c r="BU489" s="28"/>
      <c r="BV489" s="28"/>
      <c r="BW489" s="28"/>
      <c r="BX489" s="28"/>
      <c r="BY489" s="28"/>
      <c r="BZ489" s="28"/>
      <c r="CA489" s="28"/>
      <c r="CB489" s="28"/>
      <c r="CC489" s="28"/>
      <c r="CD489" s="28"/>
      <c r="CE489" s="27">
        <f>SUBTOTAL(9,C489:CD489)</f>
        <v>15000</v>
      </c>
    </row>
    <row r="490" spans="1:86" s="15" customFormat="1" ht="36" hidden="1" customHeight="1">
      <c r="A490" s="18" t="s">
        <v>249</v>
      </c>
      <c r="B490" s="115" t="s">
        <v>1177</v>
      </c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  <c r="BU490" s="29"/>
      <c r="BV490" s="29"/>
      <c r="BW490" s="29"/>
      <c r="BX490" s="29"/>
      <c r="BY490" s="29"/>
      <c r="BZ490" s="29"/>
      <c r="CA490" s="29"/>
      <c r="CB490" s="29"/>
      <c r="CC490" s="29"/>
      <c r="CD490" s="29"/>
      <c r="CE490" s="19">
        <f>SUBTOTAL(9,C490:CD490)</f>
        <v>0</v>
      </c>
    </row>
    <row r="491" spans="1:86" s="15" customFormat="1" ht="36" hidden="1" customHeight="1">
      <c r="A491" s="13">
        <v>3540</v>
      </c>
      <c r="B491" s="113" t="s">
        <v>250</v>
      </c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  <c r="BO491" s="38"/>
      <c r="BP491" s="38"/>
      <c r="BQ491" s="38"/>
      <c r="BR491" s="38"/>
      <c r="BS491" s="38"/>
      <c r="BT491" s="38"/>
      <c r="BU491" s="38"/>
      <c r="BV491" s="38"/>
      <c r="BW491" s="38"/>
      <c r="BX491" s="38"/>
      <c r="BY491" s="38"/>
      <c r="BZ491" s="38"/>
      <c r="CA491" s="38"/>
      <c r="CB491" s="38"/>
      <c r="CC491" s="38"/>
      <c r="CD491" s="38"/>
      <c r="CE491" s="14">
        <f>+CE492+CE493</f>
        <v>0</v>
      </c>
    </row>
    <row r="492" spans="1:86" s="15" customFormat="1" ht="36" hidden="1" customHeight="1">
      <c r="A492" s="16" t="s">
        <v>251</v>
      </c>
      <c r="B492" s="114" t="s">
        <v>1178</v>
      </c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8"/>
      <c r="BQ492" s="28"/>
      <c r="BR492" s="28"/>
      <c r="BS492" s="28"/>
      <c r="BT492" s="28"/>
      <c r="BU492" s="28"/>
      <c r="BV492" s="28"/>
      <c r="BW492" s="28"/>
      <c r="BX492" s="28"/>
      <c r="BY492" s="28"/>
      <c r="BZ492" s="28"/>
      <c r="CA492" s="28"/>
      <c r="CB492" s="28"/>
      <c r="CC492" s="28"/>
      <c r="CD492" s="28"/>
      <c r="CE492" s="27">
        <f>SUBTOTAL(9,C492:CD492)</f>
        <v>0</v>
      </c>
    </row>
    <row r="493" spans="1:86" s="15" customFormat="1" ht="36" hidden="1" customHeight="1">
      <c r="A493" s="18" t="s">
        <v>252</v>
      </c>
      <c r="B493" s="115" t="s">
        <v>1179</v>
      </c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  <c r="BU493" s="29"/>
      <c r="BV493" s="29"/>
      <c r="BW493" s="29"/>
      <c r="BX493" s="29"/>
      <c r="BY493" s="29"/>
      <c r="BZ493" s="29"/>
      <c r="CA493" s="29"/>
      <c r="CB493" s="29"/>
      <c r="CC493" s="29"/>
      <c r="CD493" s="29"/>
      <c r="CE493" s="19">
        <f>SUBTOTAL(9,C493:CD493)</f>
        <v>0</v>
      </c>
    </row>
    <row r="494" spans="1:86" s="15" customFormat="1" ht="36" hidden="1" customHeight="1">
      <c r="A494" s="13">
        <v>3550</v>
      </c>
      <c r="B494" s="113" t="s">
        <v>797</v>
      </c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  <c r="BO494" s="38"/>
      <c r="BP494" s="38"/>
      <c r="BQ494" s="38"/>
      <c r="BR494" s="38"/>
      <c r="BS494" s="38"/>
      <c r="BT494" s="38"/>
      <c r="BU494" s="38"/>
      <c r="BV494" s="38"/>
      <c r="BW494" s="38"/>
      <c r="BX494" s="38"/>
      <c r="BY494" s="38"/>
      <c r="BZ494" s="38"/>
      <c r="CA494" s="38"/>
      <c r="CB494" s="38"/>
      <c r="CC494" s="38"/>
      <c r="CD494" s="38"/>
      <c r="CE494" s="14">
        <f>+CE495</f>
        <v>90000</v>
      </c>
    </row>
    <row r="495" spans="1:86" s="15" customFormat="1" ht="36" hidden="1" customHeight="1">
      <c r="A495" s="13">
        <v>3551</v>
      </c>
      <c r="B495" s="113" t="s">
        <v>1180</v>
      </c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  <c r="BO495" s="38"/>
      <c r="BP495" s="38"/>
      <c r="BQ495" s="38"/>
      <c r="BR495" s="38"/>
      <c r="BS495" s="38"/>
      <c r="BT495" s="38"/>
      <c r="BU495" s="38"/>
      <c r="BV495" s="38"/>
      <c r="BW495" s="38"/>
      <c r="BX495" s="38"/>
      <c r="BY495" s="38"/>
      <c r="BZ495" s="38"/>
      <c r="CA495" s="38"/>
      <c r="CB495" s="38"/>
      <c r="CC495" s="38"/>
      <c r="CD495" s="38"/>
      <c r="CE495" s="17">
        <f>+CE496+CE497</f>
        <v>90000</v>
      </c>
    </row>
    <row r="496" spans="1:86" s="15" customFormat="1" ht="43.5" customHeight="1">
      <c r="A496" s="16" t="s">
        <v>253</v>
      </c>
      <c r="B496" s="114" t="s">
        <v>1181</v>
      </c>
      <c r="C496" s="28">
        <v>90000</v>
      </c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8"/>
      <c r="BQ496" s="28"/>
      <c r="BR496" s="28"/>
      <c r="BS496" s="28"/>
      <c r="BT496" s="28"/>
      <c r="BU496" s="28"/>
      <c r="BV496" s="28"/>
      <c r="BW496" s="28"/>
      <c r="BX496" s="28"/>
      <c r="BY496" s="28"/>
      <c r="BZ496" s="28"/>
      <c r="CA496" s="28"/>
      <c r="CB496" s="28"/>
      <c r="CC496" s="28"/>
      <c r="CD496" s="28"/>
      <c r="CE496" s="27">
        <f>SUBTOTAL(9,C496:CD496)</f>
        <v>90000</v>
      </c>
    </row>
    <row r="497" spans="1:83" s="15" customFormat="1" ht="43.5" hidden="1" customHeight="1">
      <c r="A497" s="18" t="s">
        <v>254</v>
      </c>
      <c r="B497" s="115" t="s">
        <v>1182</v>
      </c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  <c r="BU497" s="29"/>
      <c r="BV497" s="29"/>
      <c r="BW497" s="29"/>
      <c r="BX497" s="29"/>
      <c r="BY497" s="29"/>
      <c r="BZ497" s="29"/>
      <c r="CA497" s="29"/>
      <c r="CB497" s="29"/>
      <c r="CC497" s="29"/>
      <c r="CD497" s="29"/>
      <c r="CE497" s="19">
        <f>SUBTOTAL(9,C497:CD497)</f>
        <v>0</v>
      </c>
    </row>
    <row r="498" spans="1:83" s="15" customFormat="1" ht="36" hidden="1" customHeight="1">
      <c r="A498" s="13">
        <v>3560</v>
      </c>
      <c r="B498" s="113" t="s">
        <v>711</v>
      </c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  <c r="BQ498" s="38"/>
      <c r="BR498" s="38"/>
      <c r="BS498" s="38"/>
      <c r="BT498" s="38"/>
      <c r="BU498" s="38"/>
      <c r="BV498" s="38"/>
      <c r="BW498" s="38"/>
      <c r="BX498" s="38"/>
      <c r="BY498" s="38"/>
      <c r="BZ498" s="38"/>
      <c r="CA498" s="38"/>
      <c r="CB498" s="38"/>
      <c r="CC498" s="38"/>
      <c r="CD498" s="38"/>
      <c r="CE498" s="14">
        <f>+CE499</f>
        <v>0</v>
      </c>
    </row>
    <row r="499" spans="1:83" s="15" customFormat="1" ht="36" hidden="1" customHeight="1">
      <c r="A499" s="13">
        <v>3561</v>
      </c>
      <c r="B499" s="113" t="s">
        <v>711</v>
      </c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  <c r="BQ499" s="38"/>
      <c r="BR499" s="38"/>
      <c r="BS499" s="38"/>
      <c r="BT499" s="38"/>
      <c r="BU499" s="38"/>
      <c r="BV499" s="38"/>
      <c r="BW499" s="38"/>
      <c r="BX499" s="38"/>
      <c r="BY499" s="38"/>
      <c r="BZ499" s="38"/>
      <c r="CA499" s="38"/>
      <c r="CB499" s="38"/>
      <c r="CC499" s="38"/>
      <c r="CD499" s="38"/>
      <c r="CE499" s="17">
        <f>+CE500+CE501</f>
        <v>0</v>
      </c>
    </row>
    <row r="500" spans="1:83" s="15" customFormat="1" ht="36" hidden="1" customHeight="1">
      <c r="A500" s="16" t="s">
        <v>255</v>
      </c>
      <c r="B500" s="114" t="s">
        <v>1183</v>
      </c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  <c r="BO500" s="28"/>
      <c r="BP500" s="28"/>
      <c r="BQ500" s="28"/>
      <c r="BR500" s="28"/>
      <c r="BS500" s="28"/>
      <c r="BT500" s="28"/>
      <c r="BU500" s="28"/>
      <c r="BV500" s="28"/>
      <c r="BW500" s="28"/>
      <c r="BX500" s="28"/>
      <c r="BY500" s="28"/>
      <c r="BZ500" s="28"/>
      <c r="CA500" s="28"/>
      <c r="CB500" s="28"/>
      <c r="CC500" s="28"/>
      <c r="CD500" s="28"/>
      <c r="CE500" s="27">
        <f>SUBTOTAL(9,C500:CD500)</f>
        <v>0</v>
      </c>
    </row>
    <row r="501" spans="1:83" s="15" customFormat="1" ht="36" hidden="1" customHeight="1">
      <c r="A501" s="18" t="s">
        <v>256</v>
      </c>
      <c r="B501" s="115" t="s">
        <v>1184</v>
      </c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  <c r="BS501" s="29"/>
      <c r="BT501" s="29"/>
      <c r="BU501" s="29"/>
      <c r="BV501" s="29"/>
      <c r="BW501" s="29"/>
      <c r="BX501" s="29"/>
      <c r="BY501" s="29"/>
      <c r="BZ501" s="29"/>
      <c r="CA501" s="29"/>
      <c r="CB501" s="29"/>
      <c r="CC501" s="29"/>
      <c r="CD501" s="29"/>
      <c r="CE501" s="19">
        <f>SUBTOTAL(9,C501:CD501)</f>
        <v>0</v>
      </c>
    </row>
    <row r="502" spans="1:83" s="15" customFormat="1" ht="36" hidden="1" customHeight="1">
      <c r="A502" s="13">
        <v>3570</v>
      </c>
      <c r="B502" s="113" t="s">
        <v>798</v>
      </c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  <c r="BQ502" s="38"/>
      <c r="BR502" s="38"/>
      <c r="BS502" s="38"/>
      <c r="BT502" s="38"/>
      <c r="BU502" s="38"/>
      <c r="BV502" s="38"/>
      <c r="BW502" s="38"/>
      <c r="BX502" s="38"/>
      <c r="BY502" s="38"/>
      <c r="BZ502" s="38"/>
      <c r="CA502" s="38"/>
      <c r="CB502" s="38"/>
      <c r="CC502" s="38"/>
      <c r="CD502" s="38"/>
      <c r="CE502" s="14">
        <f>+CE503</f>
        <v>0</v>
      </c>
    </row>
    <row r="503" spans="1:83" s="15" customFormat="1" ht="36" hidden="1" customHeight="1">
      <c r="A503" s="13">
        <v>3571</v>
      </c>
      <c r="B503" s="113" t="s">
        <v>1185</v>
      </c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  <c r="BQ503" s="38"/>
      <c r="BR503" s="38"/>
      <c r="BS503" s="38"/>
      <c r="BT503" s="38"/>
      <c r="BU503" s="38"/>
      <c r="BV503" s="38"/>
      <c r="BW503" s="38"/>
      <c r="BX503" s="38"/>
      <c r="BY503" s="38"/>
      <c r="BZ503" s="38"/>
      <c r="CA503" s="38"/>
      <c r="CB503" s="38"/>
      <c r="CC503" s="38"/>
      <c r="CD503" s="38"/>
      <c r="CE503" s="17">
        <f>+CE504+CE505</f>
        <v>0</v>
      </c>
    </row>
    <row r="504" spans="1:83" s="15" customFormat="1" ht="36" hidden="1" customHeight="1">
      <c r="A504" s="16" t="s">
        <v>257</v>
      </c>
      <c r="B504" s="114" t="s">
        <v>1186</v>
      </c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  <c r="BO504" s="28"/>
      <c r="BP504" s="28"/>
      <c r="BQ504" s="28"/>
      <c r="BR504" s="28"/>
      <c r="BS504" s="28"/>
      <c r="BT504" s="28"/>
      <c r="BU504" s="28"/>
      <c r="BV504" s="28"/>
      <c r="BW504" s="28"/>
      <c r="BX504" s="28"/>
      <c r="BY504" s="28"/>
      <c r="BZ504" s="28"/>
      <c r="CA504" s="28"/>
      <c r="CB504" s="28"/>
      <c r="CC504" s="28"/>
      <c r="CD504" s="28"/>
      <c r="CE504" s="27">
        <f>SUBTOTAL(9,C504:CD504)</f>
        <v>0</v>
      </c>
    </row>
    <row r="505" spans="1:83" s="15" customFormat="1" ht="36" hidden="1" customHeight="1">
      <c r="A505" s="18" t="s">
        <v>258</v>
      </c>
      <c r="B505" s="115" t="s">
        <v>1187</v>
      </c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  <c r="BS505" s="29"/>
      <c r="BT505" s="29"/>
      <c r="BU505" s="29"/>
      <c r="BV505" s="29"/>
      <c r="BW505" s="29"/>
      <c r="BX505" s="29"/>
      <c r="BY505" s="29"/>
      <c r="BZ505" s="29"/>
      <c r="CA505" s="29"/>
      <c r="CB505" s="29"/>
      <c r="CC505" s="29"/>
      <c r="CD505" s="29"/>
      <c r="CE505" s="19">
        <f>SUBTOTAL(9,C505:CD505)</f>
        <v>0</v>
      </c>
    </row>
    <row r="506" spans="1:83" s="15" customFormat="1" ht="36" hidden="1" customHeight="1">
      <c r="A506" s="13">
        <v>3580</v>
      </c>
      <c r="B506" s="113" t="s">
        <v>259</v>
      </c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  <c r="BO506" s="38"/>
      <c r="BP506" s="38"/>
      <c r="BQ506" s="38"/>
      <c r="BR506" s="38"/>
      <c r="BS506" s="38"/>
      <c r="BT506" s="38"/>
      <c r="BU506" s="38"/>
      <c r="BV506" s="38"/>
      <c r="BW506" s="38"/>
      <c r="BX506" s="38"/>
      <c r="BY506" s="38"/>
      <c r="BZ506" s="38"/>
      <c r="CA506" s="38"/>
      <c r="CB506" s="38"/>
      <c r="CC506" s="38"/>
      <c r="CD506" s="38"/>
      <c r="CE506" s="14">
        <f>+CE507+CE508</f>
        <v>0</v>
      </c>
    </row>
    <row r="507" spans="1:83" s="15" customFormat="1" ht="36" hidden="1" customHeight="1">
      <c r="A507" s="16" t="s">
        <v>260</v>
      </c>
      <c r="B507" s="114" t="s">
        <v>1188</v>
      </c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8"/>
      <c r="BQ507" s="28"/>
      <c r="BR507" s="28"/>
      <c r="BS507" s="28"/>
      <c r="BT507" s="28"/>
      <c r="BU507" s="28"/>
      <c r="BV507" s="28"/>
      <c r="BW507" s="28"/>
      <c r="BX507" s="28"/>
      <c r="BY507" s="28"/>
      <c r="BZ507" s="28"/>
      <c r="CA507" s="28"/>
      <c r="CB507" s="28"/>
      <c r="CC507" s="28"/>
      <c r="CD507" s="28"/>
      <c r="CE507" s="27">
        <f>SUBTOTAL(9,C507:CD507)</f>
        <v>0</v>
      </c>
    </row>
    <row r="508" spans="1:83" s="15" customFormat="1" ht="36" hidden="1" customHeight="1">
      <c r="A508" s="18" t="s">
        <v>261</v>
      </c>
      <c r="B508" s="115" t="s">
        <v>1189</v>
      </c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  <c r="BU508" s="29"/>
      <c r="BV508" s="29"/>
      <c r="BW508" s="29"/>
      <c r="BX508" s="29"/>
      <c r="BY508" s="29"/>
      <c r="BZ508" s="29"/>
      <c r="CA508" s="29"/>
      <c r="CB508" s="29"/>
      <c r="CC508" s="29"/>
      <c r="CD508" s="29"/>
      <c r="CE508" s="19">
        <f>SUBTOTAL(9,C508:CD508)</f>
        <v>0</v>
      </c>
    </row>
    <row r="509" spans="1:83" s="15" customFormat="1" ht="36" hidden="1" customHeight="1">
      <c r="A509" s="13">
        <v>3590</v>
      </c>
      <c r="B509" s="113" t="s">
        <v>712</v>
      </c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  <c r="BO509" s="38"/>
      <c r="BP509" s="38"/>
      <c r="BQ509" s="38"/>
      <c r="BR509" s="38"/>
      <c r="BS509" s="38"/>
      <c r="BT509" s="38"/>
      <c r="BU509" s="38"/>
      <c r="BV509" s="38"/>
      <c r="BW509" s="38"/>
      <c r="BX509" s="38"/>
      <c r="BY509" s="38"/>
      <c r="BZ509" s="38"/>
      <c r="CA509" s="38"/>
      <c r="CB509" s="38"/>
      <c r="CC509" s="38"/>
      <c r="CD509" s="38"/>
      <c r="CE509" s="14">
        <f>+CE510</f>
        <v>0</v>
      </c>
    </row>
    <row r="510" spans="1:83" s="15" customFormat="1" ht="36" hidden="1" customHeight="1">
      <c r="A510" s="13">
        <v>3591</v>
      </c>
      <c r="B510" s="113" t="s">
        <v>712</v>
      </c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  <c r="BO510" s="38"/>
      <c r="BP510" s="38"/>
      <c r="BQ510" s="38"/>
      <c r="BR510" s="38"/>
      <c r="BS510" s="38"/>
      <c r="BT510" s="38"/>
      <c r="BU510" s="38"/>
      <c r="BV510" s="38"/>
      <c r="BW510" s="38"/>
      <c r="BX510" s="38"/>
      <c r="BY510" s="38"/>
      <c r="BZ510" s="38"/>
      <c r="CA510" s="38"/>
      <c r="CB510" s="38"/>
      <c r="CC510" s="38"/>
      <c r="CD510" s="38"/>
      <c r="CE510" s="17">
        <f>+CE511+CE512</f>
        <v>0</v>
      </c>
    </row>
    <row r="511" spans="1:83" s="15" customFormat="1" ht="36" hidden="1" customHeight="1">
      <c r="A511" s="21" t="s">
        <v>262</v>
      </c>
      <c r="B511" s="114" t="s">
        <v>1190</v>
      </c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8"/>
      <c r="BQ511" s="28"/>
      <c r="BR511" s="28"/>
      <c r="BS511" s="28"/>
      <c r="BT511" s="28"/>
      <c r="BU511" s="28"/>
      <c r="BV511" s="28"/>
      <c r="BW511" s="28"/>
      <c r="BX511" s="28"/>
      <c r="BY511" s="28"/>
      <c r="BZ511" s="28"/>
      <c r="CA511" s="28"/>
      <c r="CB511" s="28"/>
      <c r="CC511" s="28"/>
      <c r="CD511" s="28"/>
      <c r="CE511" s="27">
        <f>SUBTOTAL(9,C511:CD511)</f>
        <v>0</v>
      </c>
    </row>
    <row r="512" spans="1:83" s="15" customFormat="1" ht="36" hidden="1" customHeight="1">
      <c r="A512" s="22" t="s">
        <v>263</v>
      </c>
      <c r="B512" s="115" t="s">
        <v>1191</v>
      </c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9"/>
      <c r="BT512" s="29"/>
      <c r="BU512" s="29"/>
      <c r="BV512" s="29"/>
      <c r="BW512" s="29"/>
      <c r="BX512" s="29"/>
      <c r="BY512" s="29"/>
      <c r="BZ512" s="29"/>
      <c r="CA512" s="29"/>
      <c r="CB512" s="29"/>
      <c r="CC512" s="29"/>
      <c r="CD512" s="29"/>
      <c r="CE512" s="19">
        <f>SUBTOTAL(9,C512:CD512)</f>
        <v>0</v>
      </c>
    </row>
    <row r="513" spans="1:128" s="23" customFormat="1" ht="36" hidden="1" customHeight="1">
      <c r="A513" s="10" t="s">
        <v>264</v>
      </c>
      <c r="B513" s="112" t="s">
        <v>713</v>
      </c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  <c r="BU513" s="37"/>
      <c r="BV513" s="37"/>
      <c r="BW513" s="37"/>
      <c r="BX513" s="37"/>
      <c r="BY513" s="37"/>
      <c r="BZ513" s="37"/>
      <c r="CA513" s="37"/>
      <c r="CB513" s="37"/>
      <c r="CC513" s="37"/>
      <c r="CD513" s="37"/>
      <c r="CE513" s="11">
        <f>+CE514+CE516+CE518+CE520</f>
        <v>1500</v>
      </c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5"/>
      <c r="CS513" s="15"/>
      <c r="CT513" s="15"/>
      <c r="CU513" s="15"/>
      <c r="CV513" s="15"/>
      <c r="CW513" s="15"/>
      <c r="CX513" s="15"/>
      <c r="CY513" s="15"/>
      <c r="CZ513" s="15"/>
      <c r="DA513" s="15"/>
      <c r="DB513" s="15"/>
      <c r="DC513" s="15"/>
      <c r="DD513" s="15"/>
      <c r="DE513" s="15"/>
      <c r="DF513" s="15"/>
      <c r="DG513" s="15"/>
      <c r="DH513" s="15"/>
      <c r="DI513" s="15"/>
      <c r="DJ513" s="15"/>
      <c r="DK513" s="15"/>
      <c r="DL513" s="15"/>
      <c r="DM513" s="15"/>
      <c r="DN513" s="15"/>
      <c r="DO513" s="15"/>
      <c r="DP513" s="15"/>
      <c r="DQ513" s="15"/>
      <c r="DR513" s="15"/>
      <c r="DS513" s="15"/>
      <c r="DT513" s="15"/>
      <c r="DU513" s="15"/>
      <c r="DV513" s="15"/>
      <c r="DW513" s="15"/>
      <c r="DX513" s="15"/>
    </row>
    <row r="514" spans="1:128" s="15" customFormat="1" ht="36" hidden="1" customHeight="1">
      <c r="A514" s="13">
        <v>3611</v>
      </c>
      <c r="B514" s="113" t="s">
        <v>714</v>
      </c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  <c r="BQ514" s="38"/>
      <c r="BR514" s="38"/>
      <c r="BS514" s="38"/>
      <c r="BT514" s="38"/>
      <c r="BU514" s="38"/>
      <c r="BV514" s="38"/>
      <c r="BW514" s="38"/>
      <c r="BX514" s="38"/>
      <c r="BY514" s="38"/>
      <c r="BZ514" s="38"/>
      <c r="CA514" s="38"/>
      <c r="CB514" s="38"/>
      <c r="CC514" s="38"/>
      <c r="CD514" s="38"/>
      <c r="CE514" s="14">
        <f>+CE515</f>
        <v>1500</v>
      </c>
    </row>
    <row r="515" spans="1:128" s="15" customFormat="1" ht="46.5" customHeight="1">
      <c r="A515" s="16" t="s">
        <v>265</v>
      </c>
      <c r="B515" s="114" t="s">
        <v>1192</v>
      </c>
      <c r="C515" s="28">
        <v>1500</v>
      </c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  <c r="BO515" s="28"/>
      <c r="BP515" s="28"/>
      <c r="BQ515" s="28"/>
      <c r="BR515" s="28"/>
      <c r="BS515" s="28"/>
      <c r="BT515" s="28"/>
      <c r="BU515" s="28"/>
      <c r="BV515" s="28"/>
      <c r="BW515" s="28"/>
      <c r="BX515" s="28"/>
      <c r="BY515" s="28"/>
      <c r="BZ515" s="28"/>
      <c r="CA515" s="28"/>
      <c r="CB515" s="28"/>
      <c r="CC515" s="28"/>
      <c r="CD515" s="28"/>
      <c r="CE515" s="27">
        <f>SUBTOTAL(9,C515:CD515)</f>
        <v>1500</v>
      </c>
    </row>
    <row r="516" spans="1:128" s="15" customFormat="1" ht="36" hidden="1" customHeight="1">
      <c r="A516" s="13">
        <v>3622</v>
      </c>
      <c r="B516" s="113" t="s">
        <v>715</v>
      </c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  <c r="BQ516" s="38"/>
      <c r="BR516" s="38"/>
      <c r="BS516" s="38"/>
      <c r="BT516" s="38"/>
      <c r="BU516" s="38"/>
      <c r="BV516" s="38"/>
      <c r="BW516" s="38"/>
      <c r="BX516" s="38"/>
      <c r="BY516" s="38"/>
      <c r="BZ516" s="38"/>
      <c r="CA516" s="38"/>
      <c r="CB516" s="38"/>
      <c r="CC516" s="38"/>
      <c r="CD516" s="38"/>
      <c r="CE516" s="14">
        <f>+CE517</f>
        <v>0</v>
      </c>
    </row>
    <row r="517" spans="1:128" s="15" customFormat="1" ht="46.5" hidden="1" customHeight="1">
      <c r="A517" s="16" t="s">
        <v>266</v>
      </c>
      <c r="B517" s="114" t="s">
        <v>1193</v>
      </c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8"/>
      <c r="BQ517" s="28"/>
      <c r="BR517" s="28"/>
      <c r="BS517" s="28"/>
      <c r="BT517" s="28"/>
      <c r="BU517" s="28"/>
      <c r="BV517" s="28"/>
      <c r="BW517" s="28"/>
      <c r="BX517" s="28"/>
      <c r="BY517" s="28"/>
      <c r="BZ517" s="28"/>
      <c r="CA517" s="28"/>
      <c r="CB517" s="28"/>
      <c r="CC517" s="28"/>
      <c r="CD517" s="28"/>
      <c r="CE517" s="27">
        <f>SUBTOTAL(9,C517:CD517)</f>
        <v>0</v>
      </c>
    </row>
    <row r="518" spans="1:128" s="15" customFormat="1" ht="36" hidden="1" customHeight="1">
      <c r="A518" s="13">
        <v>3660</v>
      </c>
      <c r="B518" s="113" t="s">
        <v>267</v>
      </c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  <c r="BS518" s="38"/>
      <c r="BT518" s="38"/>
      <c r="BU518" s="38"/>
      <c r="BV518" s="38"/>
      <c r="BW518" s="38"/>
      <c r="BX518" s="38"/>
      <c r="BY518" s="38"/>
      <c r="BZ518" s="38"/>
      <c r="CA518" s="38"/>
      <c r="CB518" s="38"/>
      <c r="CC518" s="38"/>
      <c r="CD518" s="38"/>
      <c r="CE518" s="14">
        <f>+CE519</f>
        <v>0</v>
      </c>
    </row>
    <row r="519" spans="1:128" s="15" customFormat="1" ht="36" hidden="1" customHeight="1">
      <c r="A519" s="16" t="s">
        <v>268</v>
      </c>
      <c r="B519" s="114" t="s">
        <v>1194</v>
      </c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  <c r="BO519" s="28"/>
      <c r="BP519" s="28"/>
      <c r="BQ519" s="28"/>
      <c r="BR519" s="28"/>
      <c r="BS519" s="28"/>
      <c r="BT519" s="28"/>
      <c r="BU519" s="28"/>
      <c r="BV519" s="28"/>
      <c r="BW519" s="28"/>
      <c r="BX519" s="28"/>
      <c r="BY519" s="28"/>
      <c r="BZ519" s="28"/>
      <c r="CA519" s="28"/>
      <c r="CB519" s="28"/>
      <c r="CC519" s="28"/>
      <c r="CD519" s="28"/>
      <c r="CE519" s="27">
        <f>SUBTOTAL(9,C519:CD519)</f>
        <v>0</v>
      </c>
    </row>
    <row r="520" spans="1:128" s="15" customFormat="1" ht="36" hidden="1" customHeight="1">
      <c r="A520" s="13">
        <v>3690</v>
      </c>
      <c r="B520" s="113" t="s">
        <v>269</v>
      </c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38"/>
      <c r="CC520" s="38"/>
      <c r="CD520" s="38"/>
      <c r="CE520" s="14">
        <f>+CE521</f>
        <v>0</v>
      </c>
    </row>
    <row r="521" spans="1:128" s="15" customFormat="1" ht="36" hidden="1" customHeight="1">
      <c r="A521" s="16" t="s">
        <v>270</v>
      </c>
      <c r="B521" s="114" t="s">
        <v>1195</v>
      </c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  <c r="BS521" s="28"/>
      <c r="BT521" s="28"/>
      <c r="BU521" s="28"/>
      <c r="BV521" s="28"/>
      <c r="BW521" s="28"/>
      <c r="BX521" s="28"/>
      <c r="BY521" s="28"/>
      <c r="BZ521" s="28"/>
      <c r="CA521" s="28"/>
      <c r="CB521" s="28"/>
      <c r="CC521" s="28"/>
      <c r="CD521" s="28"/>
      <c r="CE521" s="27">
        <f>SUBTOTAL(9,C521:CD521)</f>
        <v>0</v>
      </c>
    </row>
    <row r="522" spans="1:128" s="23" customFormat="1" ht="36" hidden="1" customHeight="1">
      <c r="A522" s="10">
        <v>3700</v>
      </c>
      <c r="B522" s="112" t="s">
        <v>716</v>
      </c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  <c r="BU522" s="37"/>
      <c r="BV522" s="37"/>
      <c r="BW522" s="37"/>
      <c r="BX522" s="37"/>
      <c r="BY522" s="37"/>
      <c r="BZ522" s="37"/>
      <c r="CA522" s="37"/>
      <c r="CB522" s="37"/>
      <c r="CC522" s="37"/>
      <c r="CD522" s="37"/>
      <c r="CE522" s="11">
        <f>+CE523+CE528++CE538+CE542+CE546+CE553</f>
        <v>8000</v>
      </c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5"/>
      <c r="CS522" s="15"/>
      <c r="CT522" s="15"/>
      <c r="CU522" s="15"/>
      <c r="CV522" s="15"/>
      <c r="CW522" s="15"/>
      <c r="CX522" s="15"/>
      <c r="CY522" s="15"/>
      <c r="CZ522" s="15"/>
      <c r="DA522" s="15"/>
      <c r="DB522" s="15"/>
      <c r="DC522" s="15"/>
      <c r="DD522" s="15"/>
      <c r="DE522" s="15"/>
      <c r="DF522" s="15"/>
      <c r="DG522" s="15"/>
      <c r="DH522" s="15"/>
      <c r="DI522" s="15"/>
      <c r="DJ522" s="15"/>
      <c r="DK522" s="15"/>
      <c r="DL522" s="15"/>
      <c r="DM522" s="15"/>
      <c r="DN522" s="15"/>
      <c r="DO522" s="15"/>
      <c r="DP522" s="15"/>
      <c r="DQ522" s="15"/>
      <c r="DR522" s="15"/>
      <c r="DS522" s="15"/>
      <c r="DT522" s="15"/>
      <c r="DU522" s="15"/>
      <c r="DV522" s="15"/>
      <c r="DW522" s="15"/>
      <c r="DX522" s="15"/>
    </row>
    <row r="523" spans="1:128" s="15" customFormat="1" ht="36" hidden="1" customHeight="1">
      <c r="A523" s="13">
        <v>3710</v>
      </c>
      <c r="B523" s="118" t="s">
        <v>271</v>
      </c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  <c r="BI523" s="40"/>
      <c r="BJ523" s="40"/>
      <c r="BK523" s="40"/>
      <c r="BL523" s="40"/>
      <c r="BM523" s="40"/>
      <c r="BN523" s="40"/>
      <c r="BO523" s="40"/>
      <c r="BP523" s="40"/>
      <c r="BQ523" s="40"/>
      <c r="BR523" s="40"/>
      <c r="BS523" s="40"/>
      <c r="BT523" s="40"/>
      <c r="BU523" s="40"/>
      <c r="BV523" s="40"/>
      <c r="BW523" s="40"/>
      <c r="BX523" s="40"/>
      <c r="BY523" s="40"/>
      <c r="BZ523" s="40"/>
      <c r="CA523" s="40"/>
      <c r="CB523" s="40"/>
      <c r="CC523" s="40"/>
      <c r="CD523" s="40"/>
      <c r="CE523" s="24">
        <f>+CE524+CE526</f>
        <v>0</v>
      </c>
    </row>
    <row r="524" spans="1:128" s="15" customFormat="1" ht="36" hidden="1" customHeight="1">
      <c r="A524" s="13">
        <v>3711</v>
      </c>
      <c r="B524" s="113" t="s">
        <v>1196</v>
      </c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  <c r="BU524" s="38"/>
      <c r="BV524" s="38"/>
      <c r="BW524" s="38"/>
      <c r="BX524" s="38"/>
      <c r="BY524" s="38"/>
      <c r="BZ524" s="38"/>
      <c r="CA524" s="38"/>
      <c r="CB524" s="38"/>
      <c r="CC524" s="38"/>
      <c r="CD524" s="38"/>
      <c r="CE524" s="17">
        <f>+CE525</f>
        <v>0</v>
      </c>
    </row>
    <row r="525" spans="1:128" s="15" customFormat="1" ht="36" hidden="1" customHeight="1">
      <c r="A525" s="16" t="s">
        <v>272</v>
      </c>
      <c r="B525" s="114" t="s">
        <v>1197</v>
      </c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8"/>
      <c r="BQ525" s="28"/>
      <c r="BR525" s="28"/>
      <c r="BS525" s="28"/>
      <c r="BT525" s="28"/>
      <c r="BU525" s="28"/>
      <c r="BV525" s="28"/>
      <c r="BW525" s="28"/>
      <c r="BX525" s="28"/>
      <c r="BY525" s="28"/>
      <c r="BZ525" s="28"/>
      <c r="CA525" s="28"/>
      <c r="CB525" s="28"/>
      <c r="CC525" s="28"/>
      <c r="CD525" s="28"/>
      <c r="CE525" s="27">
        <f>SUBTOTAL(9,C525:CD525)</f>
        <v>0</v>
      </c>
    </row>
    <row r="526" spans="1:128" s="15" customFormat="1" ht="36" hidden="1" customHeight="1">
      <c r="A526" s="13">
        <v>3712</v>
      </c>
      <c r="B526" s="113" t="s">
        <v>1198</v>
      </c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17">
        <f>+CE527</f>
        <v>0</v>
      </c>
    </row>
    <row r="527" spans="1:128" s="15" customFormat="1" ht="36" hidden="1" customHeight="1">
      <c r="A527" s="16" t="s">
        <v>273</v>
      </c>
      <c r="B527" s="114" t="s">
        <v>1199</v>
      </c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7">
        <f>SUBTOTAL(9,C527:CD527)</f>
        <v>0</v>
      </c>
    </row>
    <row r="528" spans="1:128" s="15" customFormat="1" ht="36" hidden="1" customHeight="1">
      <c r="A528" s="13">
        <v>3720</v>
      </c>
      <c r="B528" s="113" t="s">
        <v>799</v>
      </c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14">
        <f>+CE529+CE532+CE535</f>
        <v>0</v>
      </c>
    </row>
    <row r="529" spans="1:83" s="15" customFormat="1" ht="36" hidden="1" customHeight="1">
      <c r="A529" s="13">
        <v>3721</v>
      </c>
      <c r="B529" s="113" t="s">
        <v>1200</v>
      </c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17">
        <f>+CE530+CE531</f>
        <v>0</v>
      </c>
    </row>
    <row r="530" spans="1:83" s="15" customFormat="1" ht="36" hidden="1" customHeight="1">
      <c r="A530" s="16" t="s">
        <v>274</v>
      </c>
      <c r="B530" s="114" t="s">
        <v>1201</v>
      </c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7">
        <f>SUBTOTAL(9,C530:CD530)</f>
        <v>0</v>
      </c>
    </row>
    <row r="531" spans="1:83" s="15" customFormat="1" ht="36" hidden="1" customHeight="1">
      <c r="A531" s="18" t="s">
        <v>275</v>
      </c>
      <c r="B531" s="115" t="s">
        <v>1202</v>
      </c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G531" s="29"/>
      <c r="BH531" s="29"/>
      <c r="BI531" s="29"/>
      <c r="BJ531" s="29"/>
      <c r="BK531" s="29"/>
      <c r="BL531" s="29"/>
      <c r="BM531" s="29"/>
      <c r="BN531" s="29"/>
      <c r="BO531" s="29"/>
      <c r="BP531" s="29"/>
      <c r="BQ531" s="29"/>
      <c r="BR531" s="29"/>
      <c r="BS531" s="29"/>
      <c r="BT531" s="29"/>
      <c r="BU531" s="29"/>
      <c r="BV531" s="29"/>
      <c r="BW531" s="29"/>
      <c r="BX531" s="29"/>
      <c r="BY531" s="29"/>
      <c r="BZ531" s="29"/>
      <c r="CA531" s="29"/>
      <c r="CB531" s="29"/>
      <c r="CC531" s="29"/>
      <c r="CD531" s="29"/>
      <c r="CE531" s="19">
        <f>SUBTOTAL(9,C531:CD531)</f>
        <v>0</v>
      </c>
    </row>
    <row r="532" spans="1:83" s="15" customFormat="1" ht="36" hidden="1" customHeight="1">
      <c r="A532" s="13">
        <v>3722</v>
      </c>
      <c r="B532" s="113" t="s">
        <v>1203</v>
      </c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17">
        <f>+CE533+CE534</f>
        <v>0</v>
      </c>
    </row>
    <row r="533" spans="1:83" s="15" customFormat="1" ht="36" hidden="1" customHeight="1">
      <c r="A533" s="16" t="s">
        <v>276</v>
      </c>
      <c r="B533" s="114" t="s">
        <v>1204</v>
      </c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  <c r="BS533" s="28"/>
      <c r="BT533" s="28"/>
      <c r="BU533" s="28"/>
      <c r="BV533" s="28"/>
      <c r="BW533" s="28"/>
      <c r="BX533" s="28"/>
      <c r="BY533" s="28"/>
      <c r="BZ533" s="28"/>
      <c r="CA533" s="28"/>
      <c r="CB533" s="28"/>
      <c r="CC533" s="28"/>
      <c r="CD533" s="28"/>
      <c r="CE533" s="27">
        <f>SUBTOTAL(9,C533:CD533)</f>
        <v>0</v>
      </c>
    </row>
    <row r="534" spans="1:83" s="15" customFormat="1" ht="36" hidden="1" customHeight="1">
      <c r="A534" s="18" t="s">
        <v>277</v>
      </c>
      <c r="B534" s="115" t="s">
        <v>1205</v>
      </c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  <c r="BM534" s="29"/>
      <c r="BN534" s="29"/>
      <c r="BO534" s="29"/>
      <c r="BP534" s="29"/>
      <c r="BQ534" s="29"/>
      <c r="BR534" s="29"/>
      <c r="BS534" s="29"/>
      <c r="BT534" s="29"/>
      <c r="BU534" s="29"/>
      <c r="BV534" s="29"/>
      <c r="BW534" s="29"/>
      <c r="BX534" s="29"/>
      <c r="BY534" s="29"/>
      <c r="BZ534" s="29"/>
      <c r="CA534" s="29"/>
      <c r="CB534" s="29"/>
      <c r="CC534" s="29"/>
      <c r="CD534" s="29"/>
      <c r="CE534" s="19">
        <f>SUBTOTAL(9,C534:CD534)</f>
        <v>0</v>
      </c>
    </row>
    <row r="535" spans="1:83" s="15" customFormat="1" ht="36" hidden="1" customHeight="1">
      <c r="A535" s="13">
        <v>3723</v>
      </c>
      <c r="B535" s="113" t="s">
        <v>1206</v>
      </c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  <c r="BU535" s="38"/>
      <c r="BV535" s="38"/>
      <c r="BW535" s="38"/>
      <c r="BX535" s="38"/>
      <c r="BY535" s="38"/>
      <c r="BZ535" s="38"/>
      <c r="CA535" s="38"/>
      <c r="CB535" s="38"/>
      <c r="CC535" s="38"/>
      <c r="CD535" s="38"/>
      <c r="CE535" s="17">
        <f>+CE536+CE537</f>
        <v>0</v>
      </c>
    </row>
    <row r="536" spans="1:83" s="15" customFormat="1" ht="36" hidden="1" customHeight="1">
      <c r="A536" s="16" t="s">
        <v>278</v>
      </c>
      <c r="B536" s="114" t="s">
        <v>1207</v>
      </c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8"/>
      <c r="BQ536" s="28"/>
      <c r="BR536" s="28"/>
      <c r="BS536" s="28"/>
      <c r="BT536" s="28"/>
      <c r="BU536" s="28"/>
      <c r="BV536" s="28"/>
      <c r="BW536" s="28"/>
      <c r="BX536" s="28"/>
      <c r="BY536" s="28"/>
      <c r="BZ536" s="28"/>
      <c r="CA536" s="28"/>
      <c r="CB536" s="28"/>
      <c r="CC536" s="28"/>
      <c r="CD536" s="28"/>
      <c r="CE536" s="27">
        <f>SUBTOTAL(9,C536:CD536)</f>
        <v>0</v>
      </c>
    </row>
    <row r="537" spans="1:83" s="15" customFormat="1" ht="36" hidden="1" customHeight="1">
      <c r="A537" s="18" t="s">
        <v>279</v>
      </c>
      <c r="B537" s="115" t="s">
        <v>1208</v>
      </c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G537" s="29"/>
      <c r="BH537" s="29"/>
      <c r="BI537" s="29"/>
      <c r="BJ537" s="29"/>
      <c r="BK537" s="29"/>
      <c r="BL537" s="29"/>
      <c r="BM537" s="29"/>
      <c r="BN537" s="29"/>
      <c r="BO537" s="29"/>
      <c r="BP537" s="29"/>
      <c r="BQ537" s="29"/>
      <c r="BR537" s="29"/>
      <c r="BS537" s="29"/>
      <c r="BT537" s="29"/>
      <c r="BU537" s="29"/>
      <c r="BV537" s="29"/>
      <c r="BW537" s="29"/>
      <c r="BX537" s="29"/>
      <c r="BY537" s="29"/>
      <c r="BZ537" s="29"/>
      <c r="CA537" s="29"/>
      <c r="CB537" s="29"/>
      <c r="CC537" s="29"/>
      <c r="CD537" s="29"/>
      <c r="CE537" s="19">
        <f>SUBTOTAL(9,C537:CD537)</f>
        <v>0</v>
      </c>
    </row>
    <row r="538" spans="1:83" s="15" customFormat="1" ht="36" hidden="1" customHeight="1">
      <c r="A538" s="13">
        <v>3730</v>
      </c>
      <c r="B538" s="113" t="s">
        <v>280</v>
      </c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14">
        <f>+CE539+CE540+CE541</f>
        <v>0</v>
      </c>
    </row>
    <row r="539" spans="1:83" s="15" customFormat="1" ht="36" hidden="1" customHeight="1">
      <c r="A539" s="16" t="s">
        <v>281</v>
      </c>
      <c r="B539" s="114" t="s">
        <v>1209</v>
      </c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  <c r="BO539" s="28"/>
      <c r="BP539" s="28"/>
      <c r="BQ539" s="28"/>
      <c r="BR539" s="28"/>
      <c r="BS539" s="28"/>
      <c r="BT539" s="28"/>
      <c r="BU539" s="28"/>
      <c r="BV539" s="28"/>
      <c r="BW539" s="28"/>
      <c r="BX539" s="28"/>
      <c r="BY539" s="28"/>
      <c r="BZ539" s="28"/>
      <c r="CA539" s="28"/>
      <c r="CB539" s="28"/>
      <c r="CC539" s="28"/>
      <c r="CD539" s="28"/>
      <c r="CE539" s="27">
        <f>SUBTOTAL(9,C539:CD539)</f>
        <v>0</v>
      </c>
    </row>
    <row r="540" spans="1:83" s="15" customFormat="1" ht="36" hidden="1" customHeight="1">
      <c r="A540" s="16" t="s">
        <v>282</v>
      </c>
      <c r="B540" s="114" t="s">
        <v>1210</v>
      </c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  <c r="BO540" s="28"/>
      <c r="BP540" s="28"/>
      <c r="BQ540" s="28"/>
      <c r="BR540" s="28"/>
      <c r="BS540" s="28"/>
      <c r="BT540" s="28"/>
      <c r="BU540" s="28"/>
      <c r="BV540" s="28"/>
      <c r="BW540" s="28"/>
      <c r="BX540" s="28"/>
      <c r="BY540" s="28"/>
      <c r="BZ540" s="28"/>
      <c r="CA540" s="28"/>
      <c r="CB540" s="28"/>
      <c r="CC540" s="28"/>
      <c r="CD540" s="28"/>
      <c r="CE540" s="27">
        <f>SUBTOTAL(9,C540:CD540)</f>
        <v>0</v>
      </c>
    </row>
    <row r="541" spans="1:83" s="15" customFormat="1" ht="36" hidden="1" customHeight="1">
      <c r="A541" s="16" t="s">
        <v>283</v>
      </c>
      <c r="B541" s="114" t="s">
        <v>1211</v>
      </c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  <c r="BS541" s="28"/>
      <c r="BT541" s="28"/>
      <c r="BU541" s="28"/>
      <c r="BV541" s="28"/>
      <c r="BW541" s="28"/>
      <c r="BX541" s="28"/>
      <c r="BY541" s="28"/>
      <c r="BZ541" s="28"/>
      <c r="CA541" s="28"/>
      <c r="CB541" s="28"/>
      <c r="CC541" s="28"/>
      <c r="CD541" s="28"/>
      <c r="CE541" s="27">
        <f>SUBTOTAL(9,C541:CD541)</f>
        <v>0</v>
      </c>
    </row>
    <row r="542" spans="1:83" s="15" customFormat="1" ht="36" hidden="1" customHeight="1">
      <c r="A542" s="13">
        <v>3740</v>
      </c>
      <c r="B542" s="113" t="s">
        <v>800</v>
      </c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38"/>
      <c r="CC542" s="38"/>
      <c r="CD542" s="38"/>
      <c r="CE542" s="14">
        <f>+CE543</f>
        <v>0</v>
      </c>
    </row>
    <row r="543" spans="1:83" s="15" customFormat="1" ht="36" hidden="1" customHeight="1">
      <c r="A543" s="13">
        <v>3741</v>
      </c>
      <c r="B543" s="113" t="s">
        <v>1212</v>
      </c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  <c r="BU543" s="38"/>
      <c r="BV543" s="38"/>
      <c r="BW543" s="38"/>
      <c r="BX543" s="38"/>
      <c r="BY543" s="38"/>
      <c r="BZ543" s="38"/>
      <c r="CA543" s="38"/>
      <c r="CB543" s="38"/>
      <c r="CC543" s="38"/>
      <c r="CD543" s="38"/>
      <c r="CE543" s="17">
        <f>+CE544+CE545</f>
        <v>0</v>
      </c>
    </row>
    <row r="544" spans="1:83" s="15" customFormat="1" ht="36" hidden="1" customHeight="1">
      <c r="A544" s="16" t="s">
        <v>284</v>
      </c>
      <c r="B544" s="114" t="s">
        <v>1213</v>
      </c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  <c r="BS544" s="28"/>
      <c r="BT544" s="28"/>
      <c r="BU544" s="28"/>
      <c r="BV544" s="28"/>
      <c r="BW544" s="28"/>
      <c r="BX544" s="28"/>
      <c r="BY544" s="28"/>
      <c r="BZ544" s="28"/>
      <c r="CA544" s="28"/>
      <c r="CB544" s="28"/>
      <c r="CC544" s="28"/>
      <c r="CD544" s="28"/>
      <c r="CE544" s="27">
        <f>SUBTOTAL(9,C544:CD544)</f>
        <v>0</v>
      </c>
    </row>
    <row r="545" spans="1:128" s="15" customFormat="1" ht="36" hidden="1" customHeight="1">
      <c r="A545" s="18" t="s">
        <v>285</v>
      </c>
      <c r="B545" s="115" t="s">
        <v>1214</v>
      </c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G545" s="29"/>
      <c r="BH545" s="29"/>
      <c r="BI545" s="29"/>
      <c r="BJ545" s="29"/>
      <c r="BK545" s="29"/>
      <c r="BL545" s="29"/>
      <c r="BM545" s="29"/>
      <c r="BN545" s="29"/>
      <c r="BO545" s="29"/>
      <c r="BP545" s="29"/>
      <c r="BQ545" s="29"/>
      <c r="BR545" s="29"/>
      <c r="BS545" s="29"/>
      <c r="BT545" s="29"/>
      <c r="BU545" s="29"/>
      <c r="BV545" s="29"/>
      <c r="BW545" s="29"/>
      <c r="BX545" s="29"/>
      <c r="BY545" s="29"/>
      <c r="BZ545" s="29"/>
      <c r="CA545" s="29"/>
      <c r="CB545" s="29"/>
      <c r="CC545" s="29"/>
      <c r="CD545" s="29"/>
      <c r="CE545" s="19">
        <f>SUBTOTAL(9,C545:CD545)</f>
        <v>0</v>
      </c>
    </row>
    <row r="546" spans="1:128" s="15" customFormat="1" ht="36" hidden="1" customHeight="1">
      <c r="A546" s="13">
        <v>3750</v>
      </c>
      <c r="B546" s="113" t="s">
        <v>801</v>
      </c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  <c r="BU546" s="38"/>
      <c r="BV546" s="38"/>
      <c r="BW546" s="38"/>
      <c r="BX546" s="38"/>
      <c r="BY546" s="38"/>
      <c r="BZ546" s="38"/>
      <c r="CA546" s="38"/>
      <c r="CB546" s="38"/>
      <c r="CC546" s="38"/>
      <c r="CD546" s="38"/>
      <c r="CE546" s="14">
        <f>+CE547+CE550</f>
        <v>8000</v>
      </c>
    </row>
    <row r="547" spans="1:128" s="15" customFormat="1" ht="36" hidden="1" customHeight="1">
      <c r="A547" s="13">
        <v>3751</v>
      </c>
      <c r="B547" s="113" t="s">
        <v>1215</v>
      </c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  <c r="BU547" s="38"/>
      <c r="BV547" s="38"/>
      <c r="BW547" s="38"/>
      <c r="BX547" s="38"/>
      <c r="BY547" s="38"/>
      <c r="BZ547" s="38"/>
      <c r="CA547" s="38"/>
      <c r="CB547" s="38"/>
      <c r="CC547" s="38"/>
      <c r="CD547" s="38"/>
      <c r="CE547" s="17">
        <f>+CE548+CE549</f>
        <v>5000</v>
      </c>
    </row>
    <row r="548" spans="1:128" s="15" customFormat="1" ht="36" customHeight="1">
      <c r="A548" s="16" t="s">
        <v>286</v>
      </c>
      <c r="B548" s="114" t="s">
        <v>1216</v>
      </c>
      <c r="C548" s="28">
        <v>5000</v>
      </c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  <c r="BS548" s="28"/>
      <c r="BT548" s="28"/>
      <c r="BU548" s="28"/>
      <c r="BV548" s="28"/>
      <c r="BW548" s="28"/>
      <c r="BX548" s="28"/>
      <c r="BY548" s="28"/>
      <c r="BZ548" s="28"/>
      <c r="CA548" s="28"/>
      <c r="CB548" s="28"/>
      <c r="CC548" s="28"/>
      <c r="CD548" s="28"/>
      <c r="CE548" s="27">
        <f>SUBTOTAL(9,C548:CD548)</f>
        <v>5000</v>
      </c>
    </row>
    <row r="549" spans="1:128" s="15" customFormat="1" ht="36" hidden="1" customHeight="1">
      <c r="A549" s="18" t="s">
        <v>287</v>
      </c>
      <c r="B549" s="115" t="s">
        <v>1217</v>
      </c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G549" s="29"/>
      <c r="BH549" s="29"/>
      <c r="BI549" s="29"/>
      <c r="BJ549" s="29"/>
      <c r="BK549" s="29"/>
      <c r="BL549" s="29"/>
      <c r="BM549" s="29"/>
      <c r="BN549" s="29"/>
      <c r="BO549" s="29"/>
      <c r="BP549" s="29"/>
      <c r="BQ549" s="29"/>
      <c r="BR549" s="29"/>
      <c r="BS549" s="29"/>
      <c r="BT549" s="29"/>
      <c r="BU549" s="29"/>
      <c r="BV549" s="29"/>
      <c r="BW549" s="29"/>
      <c r="BX549" s="29"/>
      <c r="BY549" s="29"/>
      <c r="BZ549" s="29"/>
      <c r="CA549" s="29"/>
      <c r="CB549" s="29"/>
      <c r="CC549" s="29"/>
      <c r="CD549" s="29"/>
      <c r="CE549" s="19">
        <f>SUBTOTAL(9,C549:CD549)</f>
        <v>0</v>
      </c>
    </row>
    <row r="550" spans="1:128" s="15" customFormat="1" ht="36" hidden="1" customHeight="1">
      <c r="A550" s="13">
        <v>3752</v>
      </c>
      <c r="B550" s="113" t="s">
        <v>1218</v>
      </c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  <c r="BQ550" s="38"/>
      <c r="BR550" s="38"/>
      <c r="BS550" s="38"/>
      <c r="BT550" s="38"/>
      <c r="BU550" s="38"/>
      <c r="BV550" s="38"/>
      <c r="BW550" s="38"/>
      <c r="BX550" s="38"/>
      <c r="BY550" s="38"/>
      <c r="BZ550" s="38"/>
      <c r="CA550" s="38"/>
      <c r="CB550" s="38"/>
      <c r="CC550" s="38"/>
      <c r="CD550" s="38"/>
      <c r="CE550" s="17">
        <f>+CE551+CE552</f>
        <v>3000</v>
      </c>
    </row>
    <row r="551" spans="1:128" s="15" customFormat="1" ht="36" customHeight="1">
      <c r="A551" s="16" t="s">
        <v>288</v>
      </c>
      <c r="B551" s="114" t="s">
        <v>1219</v>
      </c>
      <c r="C551" s="28">
        <v>3000</v>
      </c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  <c r="BS551" s="28"/>
      <c r="BT551" s="28"/>
      <c r="BU551" s="28"/>
      <c r="BV551" s="28"/>
      <c r="BW551" s="28"/>
      <c r="BX551" s="28"/>
      <c r="BY551" s="28"/>
      <c r="BZ551" s="28"/>
      <c r="CA551" s="28"/>
      <c r="CB551" s="28"/>
      <c r="CC551" s="28"/>
      <c r="CD551" s="28"/>
      <c r="CE551" s="27">
        <f>SUBTOTAL(9,C551:CD551)</f>
        <v>3000</v>
      </c>
    </row>
    <row r="552" spans="1:128" s="15" customFormat="1" ht="36" hidden="1" customHeight="1">
      <c r="A552" s="18" t="s">
        <v>289</v>
      </c>
      <c r="B552" s="115" t="s">
        <v>1220</v>
      </c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G552" s="29"/>
      <c r="BH552" s="29"/>
      <c r="BI552" s="29"/>
      <c r="BJ552" s="29"/>
      <c r="BK552" s="29"/>
      <c r="BL552" s="29"/>
      <c r="BM552" s="29"/>
      <c r="BN552" s="29"/>
      <c r="BO552" s="29"/>
      <c r="BP552" s="29"/>
      <c r="BQ552" s="29"/>
      <c r="BR552" s="29"/>
      <c r="BS552" s="29"/>
      <c r="BT552" s="29"/>
      <c r="BU552" s="29"/>
      <c r="BV552" s="29"/>
      <c r="BW552" s="29"/>
      <c r="BX552" s="29"/>
      <c r="BY552" s="29"/>
      <c r="BZ552" s="29"/>
      <c r="CA552" s="29"/>
      <c r="CB552" s="29"/>
      <c r="CC552" s="29"/>
      <c r="CD552" s="29"/>
      <c r="CE552" s="19">
        <f>SUBTOTAL(9,C552:CD552)</f>
        <v>0</v>
      </c>
    </row>
    <row r="553" spans="1:128" s="15" customFormat="1" ht="36" hidden="1" customHeight="1">
      <c r="A553" s="13">
        <v>3760</v>
      </c>
      <c r="B553" s="113" t="s">
        <v>802</v>
      </c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  <c r="BU553" s="38"/>
      <c r="BV553" s="38"/>
      <c r="BW553" s="38"/>
      <c r="BX553" s="38"/>
      <c r="BY553" s="38"/>
      <c r="BZ553" s="38"/>
      <c r="CA553" s="38"/>
      <c r="CB553" s="38"/>
      <c r="CC553" s="38"/>
      <c r="CD553" s="38"/>
      <c r="CE553" s="14">
        <f>+CE554</f>
        <v>0</v>
      </c>
    </row>
    <row r="554" spans="1:128" s="15" customFormat="1" ht="36" hidden="1" customHeight="1">
      <c r="A554" s="13">
        <v>3761</v>
      </c>
      <c r="B554" s="113" t="s">
        <v>1221</v>
      </c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  <c r="BU554" s="38"/>
      <c r="BV554" s="38"/>
      <c r="BW554" s="38"/>
      <c r="BX554" s="38"/>
      <c r="BY554" s="38"/>
      <c r="BZ554" s="38"/>
      <c r="CA554" s="38"/>
      <c r="CB554" s="38"/>
      <c r="CC554" s="38"/>
      <c r="CD554" s="38"/>
      <c r="CE554" s="17">
        <f>+CE555+CE556</f>
        <v>0</v>
      </c>
    </row>
    <row r="555" spans="1:128" s="15" customFormat="1" ht="36" hidden="1" customHeight="1">
      <c r="A555" s="16" t="s">
        <v>290</v>
      </c>
      <c r="B555" s="114" t="s">
        <v>1222</v>
      </c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  <c r="BL555" s="28"/>
      <c r="BM555" s="28"/>
      <c r="BN555" s="28"/>
      <c r="BO555" s="28"/>
      <c r="BP555" s="28"/>
      <c r="BQ555" s="28"/>
      <c r="BR555" s="28"/>
      <c r="BS555" s="28"/>
      <c r="BT555" s="28"/>
      <c r="BU555" s="28"/>
      <c r="BV555" s="28"/>
      <c r="BW555" s="28"/>
      <c r="BX555" s="28"/>
      <c r="BY555" s="28"/>
      <c r="BZ555" s="28"/>
      <c r="CA555" s="28"/>
      <c r="CB555" s="28"/>
      <c r="CC555" s="28"/>
      <c r="CD555" s="28"/>
      <c r="CE555" s="27">
        <f>SUBTOTAL(9,C555:CD555)</f>
        <v>0</v>
      </c>
    </row>
    <row r="556" spans="1:128" s="15" customFormat="1" ht="36" hidden="1" customHeight="1">
      <c r="A556" s="18" t="s">
        <v>291</v>
      </c>
      <c r="B556" s="115" t="s">
        <v>1223</v>
      </c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  <c r="BM556" s="29"/>
      <c r="BN556" s="29"/>
      <c r="BO556" s="29"/>
      <c r="BP556" s="29"/>
      <c r="BQ556" s="29"/>
      <c r="BR556" s="29"/>
      <c r="BS556" s="29"/>
      <c r="BT556" s="29"/>
      <c r="BU556" s="29"/>
      <c r="BV556" s="29"/>
      <c r="BW556" s="29"/>
      <c r="BX556" s="29"/>
      <c r="BY556" s="29"/>
      <c r="BZ556" s="29"/>
      <c r="CA556" s="29"/>
      <c r="CB556" s="29"/>
      <c r="CC556" s="29"/>
      <c r="CD556" s="29"/>
      <c r="CE556" s="19">
        <f>SUBTOTAL(9,C556:CD556)</f>
        <v>0</v>
      </c>
    </row>
    <row r="557" spans="1:128" s="12" customFormat="1" ht="36" hidden="1" customHeight="1">
      <c r="A557" s="10">
        <v>3800</v>
      </c>
      <c r="B557" s="112" t="s">
        <v>717</v>
      </c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  <c r="BO557" s="37"/>
      <c r="BP557" s="37"/>
      <c r="BQ557" s="37"/>
      <c r="BR557" s="37"/>
      <c r="BS557" s="37"/>
      <c r="BT557" s="37"/>
      <c r="BU557" s="37"/>
      <c r="BV557" s="37"/>
      <c r="BW557" s="37"/>
      <c r="BX557" s="37"/>
      <c r="BY557" s="37"/>
      <c r="BZ557" s="37"/>
      <c r="CA557" s="37"/>
      <c r="CB557" s="37"/>
      <c r="CC557" s="37"/>
      <c r="CD557" s="37"/>
      <c r="CE557" s="11">
        <f>+CE558+CE562+CE569+CE573+CE577</f>
        <v>1000</v>
      </c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</row>
    <row r="558" spans="1:128" s="15" customFormat="1" ht="36" hidden="1" customHeight="1">
      <c r="A558" s="13">
        <v>3810</v>
      </c>
      <c r="B558" s="113" t="s">
        <v>803</v>
      </c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14">
        <f>+CE559+CE560+CE561</f>
        <v>0</v>
      </c>
    </row>
    <row r="559" spans="1:128" s="15" customFormat="1" ht="36" hidden="1" customHeight="1">
      <c r="A559" s="16" t="s">
        <v>292</v>
      </c>
      <c r="B559" s="114" t="s">
        <v>1224</v>
      </c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  <c r="BL559" s="28"/>
      <c r="BM559" s="28"/>
      <c r="BN559" s="28"/>
      <c r="BO559" s="28"/>
      <c r="BP559" s="28"/>
      <c r="BQ559" s="28"/>
      <c r="BR559" s="28"/>
      <c r="BS559" s="28"/>
      <c r="BT559" s="28"/>
      <c r="BU559" s="28"/>
      <c r="BV559" s="28"/>
      <c r="BW559" s="28"/>
      <c r="BX559" s="28"/>
      <c r="BY559" s="28"/>
      <c r="BZ559" s="28"/>
      <c r="CA559" s="28"/>
      <c r="CB559" s="28"/>
      <c r="CC559" s="28"/>
      <c r="CD559" s="28"/>
      <c r="CE559" s="27">
        <f>SUBTOTAL(9,C559:CD559)</f>
        <v>0</v>
      </c>
    </row>
    <row r="560" spans="1:128" s="15" customFormat="1" ht="36" hidden="1" customHeight="1">
      <c r="A560" s="18" t="s">
        <v>293</v>
      </c>
      <c r="B560" s="115" t="s">
        <v>1225</v>
      </c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  <c r="BM560" s="29"/>
      <c r="BN560" s="29"/>
      <c r="BO560" s="29"/>
      <c r="BP560" s="29"/>
      <c r="BQ560" s="29"/>
      <c r="BR560" s="29"/>
      <c r="BS560" s="29"/>
      <c r="BT560" s="29"/>
      <c r="BU560" s="29"/>
      <c r="BV560" s="29"/>
      <c r="BW560" s="29"/>
      <c r="BX560" s="29"/>
      <c r="BY560" s="29"/>
      <c r="BZ560" s="29"/>
      <c r="CA560" s="29"/>
      <c r="CB560" s="29"/>
      <c r="CC560" s="29"/>
      <c r="CD560" s="29"/>
      <c r="CE560" s="19">
        <f>SUBTOTAL(9,C560:CD560)</f>
        <v>0</v>
      </c>
    </row>
    <row r="561" spans="1:83" s="15" customFormat="1" ht="36" hidden="1" customHeight="1">
      <c r="A561" s="16" t="s">
        <v>294</v>
      </c>
      <c r="B561" s="114" t="s">
        <v>1226</v>
      </c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  <c r="BM561" s="28"/>
      <c r="BN561" s="28"/>
      <c r="BO561" s="28"/>
      <c r="BP561" s="28"/>
      <c r="BQ561" s="28"/>
      <c r="BR561" s="28"/>
      <c r="BS561" s="28"/>
      <c r="BT561" s="28"/>
      <c r="BU561" s="28"/>
      <c r="BV561" s="28"/>
      <c r="BW561" s="28"/>
      <c r="BX561" s="28"/>
      <c r="BY561" s="28"/>
      <c r="BZ561" s="28"/>
      <c r="CA561" s="28"/>
      <c r="CB561" s="28"/>
      <c r="CC561" s="28"/>
      <c r="CD561" s="28"/>
      <c r="CE561" s="27">
        <f>SUBTOTAL(9,C561:CD561)</f>
        <v>0</v>
      </c>
    </row>
    <row r="562" spans="1:83" s="15" customFormat="1" ht="36" hidden="1" customHeight="1">
      <c r="A562" s="13">
        <v>3820</v>
      </c>
      <c r="B562" s="113" t="s">
        <v>804</v>
      </c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14">
        <f>+CE563+CE566</f>
        <v>0</v>
      </c>
    </row>
    <row r="563" spans="1:83" s="15" customFormat="1" ht="36" hidden="1" customHeight="1">
      <c r="A563" s="13">
        <v>3821</v>
      </c>
      <c r="B563" s="113" t="s">
        <v>1227</v>
      </c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17">
        <f>+CE564+CE565</f>
        <v>0</v>
      </c>
    </row>
    <row r="564" spans="1:83" s="15" customFormat="1" ht="36" hidden="1" customHeight="1">
      <c r="A564" s="16" t="s">
        <v>295</v>
      </c>
      <c r="B564" s="114" t="s">
        <v>1228</v>
      </c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  <c r="BO564" s="28"/>
      <c r="BP564" s="28"/>
      <c r="BQ564" s="28"/>
      <c r="BR564" s="28"/>
      <c r="BS564" s="28"/>
      <c r="BT564" s="28"/>
      <c r="BU564" s="28"/>
      <c r="BV564" s="28"/>
      <c r="BW564" s="28"/>
      <c r="BX564" s="28"/>
      <c r="BY564" s="28"/>
      <c r="BZ564" s="28"/>
      <c r="CA564" s="28"/>
      <c r="CB564" s="28"/>
      <c r="CC564" s="28"/>
      <c r="CD564" s="28"/>
      <c r="CE564" s="27">
        <f>SUBTOTAL(9,C564:CD564)</f>
        <v>0</v>
      </c>
    </row>
    <row r="565" spans="1:83" s="15" customFormat="1" ht="36" hidden="1" customHeight="1">
      <c r="A565" s="18" t="s">
        <v>296</v>
      </c>
      <c r="B565" s="115" t="s">
        <v>1229</v>
      </c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G565" s="29"/>
      <c r="BH565" s="29"/>
      <c r="BI565" s="29"/>
      <c r="BJ565" s="29"/>
      <c r="BK565" s="29"/>
      <c r="BL565" s="29"/>
      <c r="BM565" s="29"/>
      <c r="BN565" s="29"/>
      <c r="BO565" s="29"/>
      <c r="BP565" s="29"/>
      <c r="BQ565" s="29"/>
      <c r="BR565" s="29"/>
      <c r="BS565" s="29"/>
      <c r="BT565" s="29"/>
      <c r="BU565" s="29"/>
      <c r="BV565" s="29"/>
      <c r="BW565" s="29"/>
      <c r="BX565" s="29"/>
      <c r="BY565" s="29"/>
      <c r="BZ565" s="29"/>
      <c r="CA565" s="29"/>
      <c r="CB565" s="29"/>
      <c r="CC565" s="29"/>
      <c r="CD565" s="29"/>
      <c r="CE565" s="19">
        <f>SUBTOTAL(9,C565:CD565)</f>
        <v>0</v>
      </c>
    </row>
    <row r="566" spans="1:83" s="15" customFormat="1" ht="36" hidden="1" customHeight="1">
      <c r="A566" s="13">
        <v>3822</v>
      </c>
      <c r="B566" s="113" t="s">
        <v>1230</v>
      </c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  <c r="BQ566" s="38"/>
      <c r="BR566" s="38"/>
      <c r="BS566" s="38"/>
      <c r="BT566" s="38"/>
      <c r="BU566" s="38"/>
      <c r="BV566" s="38"/>
      <c r="BW566" s="38"/>
      <c r="BX566" s="38"/>
      <c r="BY566" s="38"/>
      <c r="BZ566" s="38"/>
      <c r="CA566" s="38"/>
      <c r="CB566" s="38"/>
      <c r="CC566" s="38"/>
      <c r="CD566" s="38"/>
      <c r="CE566" s="17">
        <f>+CE567+CE568</f>
        <v>0</v>
      </c>
    </row>
    <row r="567" spans="1:83" s="15" customFormat="1" ht="36" hidden="1" customHeight="1">
      <c r="A567" s="16" t="s">
        <v>297</v>
      </c>
      <c r="B567" s="114" t="s">
        <v>1231</v>
      </c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  <c r="BO567" s="28"/>
      <c r="BP567" s="28"/>
      <c r="BQ567" s="28"/>
      <c r="BR567" s="28"/>
      <c r="BS567" s="28"/>
      <c r="BT567" s="28"/>
      <c r="BU567" s="28"/>
      <c r="BV567" s="28"/>
      <c r="BW567" s="28"/>
      <c r="BX567" s="28"/>
      <c r="BY567" s="28"/>
      <c r="BZ567" s="28"/>
      <c r="CA567" s="28"/>
      <c r="CB567" s="28"/>
      <c r="CC567" s="28"/>
      <c r="CD567" s="28"/>
      <c r="CE567" s="27">
        <f>SUBTOTAL(9,C567:CD567)</f>
        <v>0</v>
      </c>
    </row>
    <row r="568" spans="1:83" s="15" customFormat="1" ht="36" hidden="1" customHeight="1">
      <c r="A568" s="18" t="s">
        <v>298</v>
      </c>
      <c r="B568" s="115" t="s">
        <v>1232</v>
      </c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  <c r="BM568" s="29"/>
      <c r="BN568" s="29"/>
      <c r="BO568" s="29"/>
      <c r="BP568" s="29"/>
      <c r="BQ568" s="29"/>
      <c r="BR568" s="29"/>
      <c r="BS568" s="29"/>
      <c r="BT568" s="29"/>
      <c r="BU568" s="29"/>
      <c r="BV568" s="29"/>
      <c r="BW568" s="29"/>
      <c r="BX568" s="29"/>
      <c r="BY568" s="29"/>
      <c r="BZ568" s="29"/>
      <c r="CA568" s="29"/>
      <c r="CB568" s="29"/>
      <c r="CC568" s="29"/>
      <c r="CD568" s="29"/>
      <c r="CE568" s="19">
        <f>SUBTOTAL(9,C568:CD568)</f>
        <v>0</v>
      </c>
    </row>
    <row r="569" spans="1:83" s="15" customFormat="1" ht="36" hidden="1" customHeight="1">
      <c r="A569" s="13">
        <v>3830</v>
      </c>
      <c r="B569" s="113" t="s">
        <v>805</v>
      </c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14">
        <f>+CE570</f>
        <v>0</v>
      </c>
    </row>
    <row r="570" spans="1:83" s="15" customFormat="1" ht="36" hidden="1" customHeight="1">
      <c r="A570" s="13">
        <v>3831</v>
      </c>
      <c r="B570" s="113" t="s">
        <v>1233</v>
      </c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  <c r="BQ570" s="38"/>
      <c r="BR570" s="38"/>
      <c r="BS570" s="38"/>
      <c r="BT570" s="38"/>
      <c r="BU570" s="38"/>
      <c r="BV570" s="38"/>
      <c r="BW570" s="38"/>
      <c r="BX570" s="38"/>
      <c r="BY570" s="38"/>
      <c r="BZ570" s="38"/>
      <c r="CA570" s="38"/>
      <c r="CB570" s="38"/>
      <c r="CC570" s="38"/>
      <c r="CD570" s="38"/>
      <c r="CE570" s="17">
        <f>+CE571+CE572</f>
        <v>0</v>
      </c>
    </row>
    <row r="571" spans="1:83" s="15" customFormat="1" ht="36" hidden="1" customHeight="1">
      <c r="A571" s="16" t="s">
        <v>299</v>
      </c>
      <c r="B571" s="114" t="s">
        <v>1234</v>
      </c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8"/>
      <c r="BQ571" s="28"/>
      <c r="BR571" s="28"/>
      <c r="BS571" s="28"/>
      <c r="BT571" s="28"/>
      <c r="BU571" s="28"/>
      <c r="BV571" s="28"/>
      <c r="BW571" s="28"/>
      <c r="BX571" s="28"/>
      <c r="BY571" s="28"/>
      <c r="BZ571" s="28"/>
      <c r="CA571" s="28"/>
      <c r="CB571" s="28"/>
      <c r="CC571" s="28"/>
      <c r="CD571" s="28"/>
      <c r="CE571" s="27">
        <f>SUBTOTAL(9,C571:CD571)</f>
        <v>0</v>
      </c>
    </row>
    <row r="572" spans="1:83" s="15" customFormat="1" ht="36" hidden="1" customHeight="1">
      <c r="A572" s="18" t="s">
        <v>300</v>
      </c>
      <c r="B572" s="115" t="s">
        <v>1235</v>
      </c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/>
      <c r="BM572" s="29"/>
      <c r="BN572" s="29"/>
      <c r="BO572" s="29"/>
      <c r="BP572" s="29"/>
      <c r="BQ572" s="29"/>
      <c r="BR572" s="29"/>
      <c r="BS572" s="29"/>
      <c r="BT572" s="29"/>
      <c r="BU572" s="29"/>
      <c r="BV572" s="29"/>
      <c r="BW572" s="29"/>
      <c r="BX572" s="29"/>
      <c r="BY572" s="29"/>
      <c r="BZ572" s="29"/>
      <c r="CA572" s="29"/>
      <c r="CB572" s="29"/>
      <c r="CC572" s="29"/>
      <c r="CD572" s="29"/>
      <c r="CE572" s="19">
        <f>SUBTOTAL(9,C572:CD572)</f>
        <v>0</v>
      </c>
    </row>
    <row r="573" spans="1:83" s="15" customFormat="1" ht="36" hidden="1" customHeight="1">
      <c r="A573" s="13">
        <v>3840</v>
      </c>
      <c r="B573" s="113" t="s">
        <v>806</v>
      </c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  <c r="BQ573" s="38"/>
      <c r="BR573" s="38"/>
      <c r="BS573" s="38"/>
      <c r="BT573" s="38"/>
      <c r="BU573" s="38"/>
      <c r="BV573" s="38"/>
      <c r="BW573" s="38"/>
      <c r="BX573" s="38"/>
      <c r="BY573" s="38"/>
      <c r="BZ573" s="38"/>
      <c r="CA573" s="38"/>
      <c r="CB573" s="38"/>
      <c r="CC573" s="38"/>
      <c r="CD573" s="38"/>
      <c r="CE573" s="14">
        <f>+CE574</f>
        <v>1000</v>
      </c>
    </row>
    <row r="574" spans="1:83" s="15" customFormat="1" ht="36" hidden="1" customHeight="1">
      <c r="A574" s="13">
        <v>3841</v>
      </c>
      <c r="B574" s="113" t="s">
        <v>1236</v>
      </c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  <c r="BQ574" s="38"/>
      <c r="BR574" s="38"/>
      <c r="BS574" s="38"/>
      <c r="BT574" s="38"/>
      <c r="BU574" s="38"/>
      <c r="BV574" s="38"/>
      <c r="BW574" s="38"/>
      <c r="BX574" s="38"/>
      <c r="BY574" s="38"/>
      <c r="BZ574" s="38"/>
      <c r="CA574" s="38"/>
      <c r="CB574" s="38"/>
      <c r="CC574" s="38"/>
      <c r="CD574" s="38"/>
      <c r="CE574" s="17">
        <f>+CE575+CE576</f>
        <v>1000</v>
      </c>
    </row>
    <row r="575" spans="1:83" s="15" customFormat="1" ht="36" customHeight="1">
      <c r="A575" s="16" t="s">
        <v>301</v>
      </c>
      <c r="B575" s="114" t="s">
        <v>1237</v>
      </c>
      <c r="C575" s="28">
        <v>1000</v>
      </c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  <c r="BL575" s="28"/>
      <c r="BM575" s="28"/>
      <c r="BN575" s="28"/>
      <c r="BO575" s="28"/>
      <c r="BP575" s="28"/>
      <c r="BQ575" s="28"/>
      <c r="BR575" s="28"/>
      <c r="BS575" s="28"/>
      <c r="BT575" s="28"/>
      <c r="BU575" s="28"/>
      <c r="BV575" s="28"/>
      <c r="BW575" s="28"/>
      <c r="BX575" s="28"/>
      <c r="BY575" s="28"/>
      <c r="BZ575" s="28"/>
      <c r="CA575" s="28"/>
      <c r="CB575" s="28"/>
      <c r="CC575" s="28"/>
      <c r="CD575" s="28"/>
      <c r="CE575" s="27">
        <f>SUBTOTAL(9,C575:CD575)</f>
        <v>1000</v>
      </c>
    </row>
    <row r="576" spans="1:83" s="15" customFormat="1" ht="36" hidden="1" customHeight="1">
      <c r="A576" s="18" t="s">
        <v>302</v>
      </c>
      <c r="B576" s="115" t="s">
        <v>1238</v>
      </c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X576" s="29"/>
      <c r="BY576" s="29"/>
      <c r="BZ576" s="29"/>
      <c r="CA576" s="29"/>
      <c r="CB576" s="29"/>
      <c r="CC576" s="29"/>
      <c r="CD576" s="29"/>
      <c r="CE576" s="19">
        <f>SUBTOTAL(9,C576:CD576)</f>
        <v>0</v>
      </c>
    </row>
    <row r="577" spans="1:128" s="15" customFormat="1" ht="36" hidden="1" customHeight="1">
      <c r="A577" s="13">
        <v>3850</v>
      </c>
      <c r="B577" s="113" t="s">
        <v>807</v>
      </c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  <c r="BQ577" s="38"/>
      <c r="BR577" s="38"/>
      <c r="BS577" s="38"/>
      <c r="BT577" s="38"/>
      <c r="BU577" s="38"/>
      <c r="BV577" s="38"/>
      <c r="BW577" s="38"/>
      <c r="BX577" s="38"/>
      <c r="BY577" s="38"/>
      <c r="BZ577" s="38"/>
      <c r="CA577" s="38"/>
      <c r="CB577" s="38"/>
      <c r="CC577" s="38"/>
      <c r="CD577" s="38"/>
      <c r="CE577" s="14">
        <f>+CE578</f>
        <v>0</v>
      </c>
    </row>
    <row r="578" spans="1:128" s="15" customFormat="1" ht="36" hidden="1" customHeight="1">
      <c r="A578" s="13">
        <v>3853</v>
      </c>
      <c r="B578" s="113" t="s">
        <v>1239</v>
      </c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  <c r="BO578" s="38"/>
      <c r="BP578" s="38"/>
      <c r="BQ578" s="38"/>
      <c r="BR578" s="38"/>
      <c r="BS578" s="38"/>
      <c r="BT578" s="38"/>
      <c r="BU578" s="38"/>
      <c r="BV578" s="38"/>
      <c r="BW578" s="38"/>
      <c r="BX578" s="38"/>
      <c r="BY578" s="38"/>
      <c r="BZ578" s="38"/>
      <c r="CA578" s="38"/>
      <c r="CB578" s="38"/>
      <c r="CC578" s="38"/>
      <c r="CD578" s="38"/>
      <c r="CE578" s="17">
        <f>+CE579+CE580</f>
        <v>0</v>
      </c>
    </row>
    <row r="579" spans="1:128" s="15" customFormat="1" ht="36" hidden="1" customHeight="1">
      <c r="A579" s="16" t="s">
        <v>303</v>
      </c>
      <c r="B579" s="114" t="s">
        <v>1240</v>
      </c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  <c r="BO579" s="28"/>
      <c r="BP579" s="28"/>
      <c r="BQ579" s="28"/>
      <c r="BR579" s="28"/>
      <c r="BS579" s="28"/>
      <c r="BT579" s="28"/>
      <c r="BU579" s="28"/>
      <c r="BV579" s="28"/>
      <c r="BW579" s="28"/>
      <c r="BX579" s="28"/>
      <c r="BY579" s="28"/>
      <c r="BZ579" s="28"/>
      <c r="CA579" s="28"/>
      <c r="CB579" s="28"/>
      <c r="CC579" s="28"/>
      <c r="CD579" s="28"/>
      <c r="CE579" s="27">
        <f>SUBTOTAL(9,C579:CD579)</f>
        <v>0</v>
      </c>
    </row>
    <row r="580" spans="1:128" s="15" customFormat="1" ht="36" hidden="1" customHeight="1">
      <c r="A580" s="18" t="s">
        <v>304</v>
      </c>
      <c r="B580" s="115" t="s">
        <v>1241</v>
      </c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  <c r="BM580" s="29"/>
      <c r="BN580" s="29"/>
      <c r="BO580" s="29"/>
      <c r="BP580" s="29"/>
      <c r="BQ580" s="29"/>
      <c r="BR580" s="29"/>
      <c r="BS580" s="29"/>
      <c r="BT580" s="29"/>
      <c r="BU580" s="29"/>
      <c r="BV580" s="29"/>
      <c r="BW580" s="29"/>
      <c r="BX580" s="29"/>
      <c r="BY580" s="29"/>
      <c r="BZ580" s="29"/>
      <c r="CA580" s="29"/>
      <c r="CB580" s="29"/>
      <c r="CC580" s="29"/>
      <c r="CD580" s="29"/>
      <c r="CE580" s="19">
        <f>SUBTOTAL(9,C580:CD580)</f>
        <v>0</v>
      </c>
    </row>
    <row r="581" spans="1:128" s="12" customFormat="1" ht="36" hidden="1" customHeight="1">
      <c r="A581" s="10">
        <v>3900</v>
      </c>
      <c r="B581" s="112" t="s">
        <v>718</v>
      </c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  <c r="BO581" s="37"/>
      <c r="BP581" s="37"/>
      <c r="BQ581" s="37"/>
      <c r="BR581" s="37"/>
      <c r="BS581" s="37"/>
      <c r="BT581" s="37"/>
      <c r="BU581" s="37"/>
      <c r="BV581" s="37"/>
      <c r="BW581" s="37"/>
      <c r="BX581" s="37"/>
      <c r="BY581" s="37"/>
      <c r="BZ581" s="37"/>
      <c r="CA581" s="37"/>
      <c r="CB581" s="37"/>
      <c r="CC581" s="37"/>
      <c r="CD581" s="37"/>
      <c r="CE581" s="11">
        <f>+CE582+CE586+CE591+CE593+CE595+CE598</f>
        <v>63000</v>
      </c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</row>
    <row r="582" spans="1:128" s="15" customFormat="1" ht="36" hidden="1" customHeight="1">
      <c r="A582" s="13">
        <v>3910</v>
      </c>
      <c r="B582" s="113" t="s">
        <v>719</v>
      </c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  <c r="BO582" s="38"/>
      <c r="BP582" s="38"/>
      <c r="BQ582" s="38"/>
      <c r="BR582" s="38"/>
      <c r="BS582" s="38"/>
      <c r="BT582" s="38"/>
      <c r="BU582" s="38"/>
      <c r="BV582" s="38"/>
      <c r="BW582" s="38"/>
      <c r="BX582" s="38"/>
      <c r="BY582" s="38"/>
      <c r="BZ582" s="38"/>
      <c r="CA582" s="38"/>
      <c r="CB582" s="38"/>
      <c r="CC582" s="38"/>
      <c r="CD582" s="38"/>
      <c r="CE582" s="14">
        <f>+CE583</f>
        <v>0</v>
      </c>
    </row>
    <row r="583" spans="1:128" s="15" customFormat="1" ht="36" hidden="1" customHeight="1">
      <c r="A583" s="13">
        <v>3911</v>
      </c>
      <c r="B583" s="113" t="s">
        <v>719</v>
      </c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  <c r="BO583" s="38"/>
      <c r="BP583" s="38"/>
      <c r="BQ583" s="38"/>
      <c r="BR583" s="38"/>
      <c r="BS583" s="38"/>
      <c r="BT583" s="38"/>
      <c r="BU583" s="38"/>
      <c r="BV583" s="38"/>
      <c r="BW583" s="38"/>
      <c r="BX583" s="38"/>
      <c r="BY583" s="38"/>
      <c r="BZ583" s="38"/>
      <c r="CA583" s="38"/>
      <c r="CB583" s="38"/>
      <c r="CC583" s="38"/>
      <c r="CD583" s="38"/>
      <c r="CE583" s="17">
        <f>+CE584+CE585</f>
        <v>0</v>
      </c>
    </row>
    <row r="584" spans="1:128" s="15" customFormat="1" ht="36" hidden="1" customHeight="1">
      <c r="A584" s="16" t="s">
        <v>305</v>
      </c>
      <c r="B584" s="114" t="s">
        <v>1242</v>
      </c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  <c r="BO584" s="28"/>
      <c r="BP584" s="28"/>
      <c r="BQ584" s="28"/>
      <c r="BR584" s="28"/>
      <c r="BS584" s="28"/>
      <c r="BT584" s="28"/>
      <c r="BU584" s="28"/>
      <c r="BV584" s="28"/>
      <c r="BW584" s="28"/>
      <c r="BX584" s="28"/>
      <c r="BY584" s="28"/>
      <c r="BZ584" s="28"/>
      <c r="CA584" s="28"/>
      <c r="CB584" s="28"/>
      <c r="CC584" s="28"/>
      <c r="CD584" s="28"/>
      <c r="CE584" s="27">
        <f>SUBTOTAL(9,C584:CD584)</f>
        <v>0</v>
      </c>
    </row>
    <row r="585" spans="1:128" s="15" customFormat="1" ht="36" hidden="1" customHeight="1">
      <c r="A585" s="18" t="s">
        <v>306</v>
      </c>
      <c r="B585" s="115" t="s">
        <v>1243</v>
      </c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G585" s="29"/>
      <c r="BH585" s="29"/>
      <c r="BI585" s="29"/>
      <c r="BJ585" s="29"/>
      <c r="BK585" s="29"/>
      <c r="BL585" s="29"/>
      <c r="BM585" s="29"/>
      <c r="BN585" s="29"/>
      <c r="BO585" s="29"/>
      <c r="BP585" s="29"/>
      <c r="BQ585" s="29"/>
      <c r="BR585" s="29"/>
      <c r="BS585" s="29"/>
      <c r="BT585" s="29"/>
      <c r="BU585" s="29"/>
      <c r="BV585" s="29"/>
      <c r="BW585" s="29"/>
      <c r="BX585" s="29"/>
      <c r="BY585" s="29"/>
      <c r="BZ585" s="29"/>
      <c r="CA585" s="29"/>
      <c r="CB585" s="29"/>
      <c r="CC585" s="29"/>
      <c r="CD585" s="29"/>
      <c r="CE585" s="19">
        <f>SUBTOTAL(9,C585:CD585)</f>
        <v>0</v>
      </c>
    </row>
    <row r="586" spans="1:128" s="15" customFormat="1" ht="36" hidden="1" customHeight="1">
      <c r="A586" s="13">
        <v>3920</v>
      </c>
      <c r="B586" s="113" t="s">
        <v>720</v>
      </c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  <c r="BO586" s="38"/>
      <c r="BP586" s="38"/>
      <c r="BQ586" s="38"/>
      <c r="BR586" s="38"/>
      <c r="BS586" s="38"/>
      <c r="BT586" s="38"/>
      <c r="BU586" s="38"/>
      <c r="BV586" s="38"/>
      <c r="BW586" s="38"/>
      <c r="BX586" s="38"/>
      <c r="BY586" s="38"/>
      <c r="BZ586" s="38"/>
      <c r="CA586" s="38"/>
      <c r="CB586" s="38"/>
      <c r="CC586" s="38"/>
      <c r="CD586" s="38"/>
      <c r="CE586" s="14">
        <f>+CE587+CE589</f>
        <v>13000</v>
      </c>
    </row>
    <row r="587" spans="1:128" s="15" customFormat="1" ht="36" hidden="1" customHeight="1">
      <c r="A587" s="13">
        <v>3921</v>
      </c>
      <c r="B587" s="113" t="s">
        <v>720</v>
      </c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  <c r="BO587" s="38"/>
      <c r="BP587" s="38"/>
      <c r="BQ587" s="38"/>
      <c r="BR587" s="38"/>
      <c r="BS587" s="38"/>
      <c r="BT587" s="38"/>
      <c r="BU587" s="38"/>
      <c r="BV587" s="38"/>
      <c r="BW587" s="38"/>
      <c r="BX587" s="38"/>
      <c r="BY587" s="38"/>
      <c r="BZ587" s="38"/>
      <c r="CA587" s="38"/>
      <c r="CB587" s="38"/>
      <c r="CC587" s="38"/>
      <c r="CD587" s="38"/>
      <c r="CE587" s="17">
        <f>+CE588</f>
        <v>13000</v>
      </c>
    </row>
    <row r="588" spans="1:128" s="15" customFormat="1" ht="36" customHeight="1">
      <c r="A588" s="16" t="s">
        <v>307</v>
      </c>
      <c r="B588" s="114" t="s">
        <v>1244</v>
      </c>
      <c r="C588" s="28">
        <v>13000</v>
      </c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  <c r="BM588" s="28"/>
      <c r="BN588" s="28"/>
      <c r="BO588" s="28"/>
      <c r="BP588" s="28"/>
      <c r="BQ588" s="28"/>
      <c r="BR588" s="28"/>
      <c r="BS588" s="28"/>
      <c r="BT588" s="28"/>
      <c r="BU588" s="28"/>
      <c r="BV588" s="28"/>
      <c r="BW588" s="28"/>
      <c r="BX588" s="28"/>
      <c r="BY588" s="28"/>
      <c r="BZ588" s="28"/>
      <c r="CA588" s="28"/>
      <c r="CB588" s="28"/>
      <c r="CC588" s="28"/>
      <c r="CD588" s="28"/>
      <c r="CE588" s="27">
        <f>SUBTOTAL(9,C588:CD588)</f>
        <v>13000</v>
      </c>
    </row>
    <row r="589" spans="1:128" s="15" customFormat="1" ht="36" hidden="1" customHeight="1">
      <c r="A589" s="13" t="s">
        <v>462</v>
      </c>
      <c r="B589" s="113" t="s">
        <v>1245</v>
      </c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  <c r="BO589" s="38"/>
      <c r="BP589" s="38"/>
      <c r="BQ589" s="38"/>
      <c r="BR589" s="38"/>
      <c r="BS589" s="38"/>
      <c r="BT589" s="38"/>
      <c r="BU589" s="38"/>
      <c r="BV589" s="38"/>
      <c r="BW589" s="38"/>
      <c r="BX589" s="38"/>
      <c r="BY589" s="38"/>
      <c r="BZ589" s="38"/>
      <c r="CA589" s="38"/>
      <c r="CB589" s="38"/>
      <c r="CC589" s="38"/>
      <c r="CD589" s="38"/>
      <c r="CE589" s="17">
        <f>+CE590</f>
        <v>0</v>
      </c>
    </row>
    <row r="590" spans="1:128" s="15" customFormat="1" ht="36" hidden="1" customHeight="1">
      <c r="A590" s="16" t="s">
        <v>463</v>
      </c>
      <c r="B590" s="114" t="s">
        <v>1246</v>
      </c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  <c r="BM590" s="28"/>
      <c r="BN590" s="28"/>
      <c r="BO590" s="28"/>
      <c r="BP590" s="28"/>
      <c r="BQ590" s="28"/>
      <c r="BR590" s="28"/>
      <c r="BS590" s="28"/>
      <c r="BT590" s="28"/>
      <c r="BU590" s="28"/>
      <c r="BV590" s="28"/>
      <c r="BW590" s="28"/>
      <c r="BX590" s="28"/>
      <c r="BY590" s="28"/>
      <c r="BZ590" s="28"/>
      <c r="CA590" s="28"/>
      <c r="CB590" s="28"/>
      <c r="CC590" s="28"/>
      <c r="CD590" s="28"/>
      <c r="CE590" s="27">
        <f>SUBTOTAL(9,C590:CD590)</f>
        <v>0</v>
      </c>
    </row>
    <row r="591" spans="1:128" s="15" customFormat="1" ht="36" hidden="1" customHeight="1">
      <c r="A591" s="13">
        <v>3930</v>
      </c>
      <c r="B591" s="113" t="s">
        <v>308</v>
      </c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  <c r="BO591" s="38"/>
      <c r="BP591" s="38"/>
      <c r="BQ591" s="38"/>
      <c r="BR591" s="38"/>
      <c r="BS591" s="38"/>
      <c r="BT591" s="38"/>
      <c r="BU591" s="38"/>
      <c r="BV591" s="38"/>
      <c r="BW591" s="38"/>
      <c r="BX591" s="38"/>
      <c r="BY591" s="38"/>
      <c r="BZ591" s="38"/>
      <c r="CA591" s="38"/>
      <c r="CB591" s="38"/>
      <c r="CC591" s="38"/>
      <c r="CD591" s="38"/>
      <c r="CE591" s="14">
        <f>+CE592</f>
        <v>0</v>
      </c>
    </row>
    <row r="592" spans="1:128" s="15" customFormat="1" ht="36" hidden="1" customHeight="1">
      <c r="A592" s="16" t="s">
        <v>309</v>
      </c>
      <c r="B592" s="114" t="s">
        <v>1247</v>
      </c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  <c r="BL592" s="28"/>
      <c r="BM592" s="28"/>
      <c r="BN592" s="28"/>
      <c r="BO592" s="28"/>
      <c r="BP592" s="28"/>
      <c r="BQ592" s="28"/>
      <c r="BR592" s="28"/>
      <c r="BS592" s="28"/>
      <c r="BT592" s="28"/>
      <c r="BU592" s="28"/>
      <c r="BV592" s="28"/>
      <c r="BW592" s="28"/>
      <c r="BX592" s="28"/>
      <c r="BY592" s="28"/>
      <c r="BZ592" s="28"/>
      <c r="CA592" s="28"/>
      <c r="CB592" s="28"/>
      <c r="CC592" s="28"/>
      <c r="CD592" s="28"/>
      <c r="CE592" s="27">
        <f>SUBTOTAL(9,C592:CD592)</f>
        <v>0</v>
      </c>
    </row>
    <row r="593" spans="1:128" s="15" customFormat="1" ht="36" hidden="1" customHeight="1">
      <c r="A593" s="13">
        <v>3940</v>
      </c>
      <c r="B593" s="113" t="s">
        <v>721</v>
      </c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  <c r="BO593" s="38"/>
      <c r="BP593" s="38"/>
      <c r="BQ593" s="38"/>
      <c r="BR593" s="38"/>
      <c r="BS593" s="38"/>
      <c r="BT593" s="38"/>
      <c r="BU593" s="38"/>
      <c r="BV593" s="38"/>
      <c r="BW593" s="38"/>
      <c r="BX593" s="38"/>
      <c r="BY593" s="38"/>
      <c r="BZ593" s="38"/>
      <c r="CA593" s="38"/>
      <c r="CB593" s="38"/>
      <c r="CC593" s="38"/>
      <c r="CD593" s="38"/>
      <c r="CE593" s="14">
        <f>+CE594</f>
        <v>0</v>
      </c>
    </row>
    <row r="594" spans="1:128" s="15" customFormat="1" ht="36" hidden="1" customHeight="1">
      <c r="A594" s="16" t="s">
        <v>310</v>
      </c>
      <c r="B594" s="114" t="s">
        <v>1248</v>
      </c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  <c r="BL594" s="28"/>
      <c r="BM594" s="28"/>
      <c r="BN594" s="28"/>
      <c r="BO594" s="28"/>
      <c r="BP594" s="28"/>
      <c r="BQ594" s="28"/>
      <c r="BR594" s="28"/>
      <c r="BS594" s="28"/>
      <c r="BT594" s="28"/>
      <c r="BU594" s="28"/>
      <c r="BV594" s="28"/>
      <c r="BW594" s="28"/>
      <c r="BX594" s="28"/>
      <c r="BY594" s="28"/>
      <c r="BZ594" s="28"/>
      <c r="CA594" s="28"/>
      <c r="CB594" s="28"/>
      <c r="CC594" s="28"/>
      <c r="CD594" s="28"/>
      <c r="CE594" s="27">
        <f>SUBTOTAL(9,C594:CD594)</f>
        <v>0</v>
      </c>
    </row>
    <row r="595" spans="1:128" s="15" customFormat="1" ht="36" hidden="1" customHeight="1">
      <c r="A595" s="13">
        <v>3950</v>
      </c>
      <c r="B595" s="113" t="s">
        <v>311</v>
      </c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  <c r="BS595" s="38"/>
      <c r="BT595" s="38"/>
      <c r="BU595" s="38"/>
      <c r="BV595" s="38"/>
      <c r="BW595" s="38"/>
      <c r="BX595" s="38"/>
      <c r="BY595" s="38"/>
      <c r="BZ595" s="38"/>
      <c r="CA595" s="38"/>
      <c r="CB595" s="38"/>
      <c r="CC595" s="38"/>
      <c r="CD595" s="38"/>
      <c r="CE595" s="14">
        <f>+CE596+CE597</f>
        <v>50000</v>
      </c>
    </row>
    <row r="596" spans="1:128" s="15" customFormat="1" ht="36" customHeight="1">
      <c r="A596" s="16" t="s">
        <v>312</v>
      </c>
      <c r="B596" s="114" t="s">
        <v>1249</v>
      </c>
      <c r="C596" s="28">
        <v>50000</v>
      </c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  <c r="BL596" s="28"/>
      <c r="BM596" s="28"/>
      <c r="BN596" s="28"/>
      <c r="BO596" s="28"/>
      <c r="BP596" s="28"/>
      <c r="BQ596" s="28"/>
      <c r="BR596" s="28"/>
      <c r="BS596" s="28"/>
      <c r="BT596" s="28"/>
      <c r="BU596" s="28"/>
      <c r="BV596" s="28"/>
      <c r="BW596" s="28"/>
      <c r="BX596" s="28"/>
      <c r="BY596" s="28"/>
      <c r="BZ596" s="28"/>
      <c r="CA596" s="28"/>
      <c r="CB596" s="28"/>
      <c r="CC596" s="28"/>
      <c r="CD596" s="28"/>
      <c r="CE596" s="27">
        <f>SUBTOTAL(9,C596:CD596)</f>
        <v>50000</v>
      </c>
    </row>
    <row r="597" spans="1:128" s="15" customFormat="1" ht="36" hidden="1" customHeight="1">
      <c r="A597" s="18" t="s">
        <v>313</v>
      </c>
      <c r="B597" s="115" t="s">
        <v>1250</v>
      </c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G597" s="29"/>
      <c r="BH597" s="29"/>
      <c r="BI597" s="29"/>
      <c r="BJ597" s="29"/>
      <c r="BK597" s="29"/>
      <c r="BL597" s="29"/>
      <c r="BM597" s="29"/>
      <c r="BN597" s="29"/>
      <c r="BO597" s="29"/>
      <c r="BP597" s="29"/>
      <c r="BQ597" s="29"/>
      <c r="BR597" s="29"/>
      <c r="BS597" s="29"/>
      <c r="BT597" s="29"/>
      <c r="BU597" s="29"/>
      <c r="BV597" s="29"/>
      <c r="BW597" s="29"/>
      <c r="BX597" s="29"/>
      <c r="BY597" s="29"/>
      <c r="BZ597" s="29"/>
      <c r="CA597" s="29"/>
      <c r="CB597" s="29"/>
      <c r="CC597" s="29"/>
      <c r="CD597" s="29"/>
      <c r="CE597" s="19">
        <f>SUBTOTAL(9,C597:CD597)</f>
        <v>0</v>
      </c>
    </row>
    <row r="598" spans="1:128" s="15" customFormat="1" ht="36" hidden="1" customHeight="1">
      <c r="A598" s="13">
        <v>3960</v>
      </c>
      <c r="B598" s="113" t="s">
        <v>314</v>
      </c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  <c r="BO598" s="38"/>
      <c r="BP598" s="38"/>
      <c r="BQ598" s="38"/>
      <c r="BR598" s="38"/>
      <c r="BS598" s="38"/>
      <c r="BT598" s="38"/>
      <c r="BU598" s="38"/>
      <c r="BV598" s="38"/>
      <c r="BW598" s="38"/>
      <c r="BX598" s="38"/>
      <c r="BY598" s="38"/>
      <c r="BZ598" s="38"/>
      <c r="CA598" s="38"/>
      <c r="CB598" s="38"/>
      <c r="CC598" s="38"/>
      <c r="CD598" s="38"/>
      <c r="CE598" s="14">
        <f>+CE599+CE600</f>
        <v>0</v>
      </c>
    </row>
    <row r="599" spans="1:128" s="15" customFormat="1" ht="36" hidden="1" customHeight="1">
      <c r="A599" s="16" t="s">
        <v>315</v>
      </c>
      <c r="B599" s="114" t="s">
        <v>1251</v>
      </c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  <c r="BL599" s="28"/>
      <c r="BM599" s="28"/>
      <c r="BN599" s="28"/>
      <c r="BO599" s="28"/>
      <c r="BP599" s="28"/>
      <c r="BQ599" s="28"/>
      <c r="BR599" s="28"/>
      <c r="BS599" s="28"/>
      <c r="BT599" s="28"/>
      <c r="BU599" s="28"/>
      <c r="BV599" s="28"/>
      <c r="BW599" s="28"/>
      <c r="BX599" s="28"/>
      <c r="BY599" s="28"/>
      <c r="BZ599" s="28"/>
      <c r="CA599" s="28"/>
      <c r="CB599" s="28"/>
      <c r="CC599" s="28"/>
      <c r="CD599" s="28"/>
      <c r="CE599" s="27">
        <f>SUBTOTAL(9,C599:CD599)</f>
        <v>0</v>
      </c>
    </row>
    <row r="600" spans="1:128" s="15" customFormat="1" ht="36" hidden="1" customHeight="1">
      <c r="A600" s="18" t="s">
        <v>316</v>
      </c>
      <c r="B600" s="115" t="s">
        <v>1252</v>
      </c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G600" s="29"/>
      <c r="BH600" s="29"/>
      <c r="BI600" s="29"/>
      <c r="BJ600" s="29"/>
      <c r="BK600" s="29"/>
      <c r="BL600" s="29"/>
      <c r="BM600" s="29"/>
      <c r="BN600" s="29"/>
      <c r="BO600" s="29"/>
      <c r="BP600" s="29"/>
      <c r="BQ600" s="29"/>
      <c r="BR600" s="29"/>
      <c r="BS600" s="29"/>
      <c r="BT600" s="29"/>
      <c r="BU600" s="29"/>
      <c r="BV600" s="29"/>
      <c r="BW600" s="29"/>
      <c r="BX600" s="29"/>
      <c r="BY600" s="29"/>
      <c r="BZ600" s="29"/>
      <c r="CA600" s="29"/>
      <c r="CB600" s="29"/>
      <c r="CC600" s="29"/>
      <c r="CD600" s="29"/>
      <c r="CE600" s="19">
        <f>SUBTOTAL(9,C600:CD600)</f>
        <v>0</v>
      </c>
    </row>
    <row r="601" spans="1:128" s="9" customFormat="1" ht="36" hidden="1" customHeight="1">
      <c r="A601" s="10">
        <v>4000</v>
      </c>
      <c r="B601" s="112" t="s">
        <v>317</v>
      </c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  <c r="BO601" s="37"/>
      <c r="BP601" s="37"/>
      <c r="BQ601" s="37"/>
      <c r="BR601" s="37"/>
      <c r="BS601" s="37"/>
      <c r="BT601" s="37"/>
      <c r="BU601" s="37"/>
      <c r="BV601" s="37"/>
      <c r="BW601" s="37"/>
      <c r="BX601" s="37"/>
      <c r="BY601" s="37"/>
      <c r="BZ601" s="37"/>
      <c r="CA601" s="37"/>
      <c r="CB601" s="37"/>
      <c r="CC601" s="37"/>
      <c r="CD601" s="37"/>
      <c r="CE601" s="11">
        <f>+CE602+CE605+CE610+CE616+CE634</f>
        <v>0</v>
      </c>
      <c r="CF601" s="76"/>
      <c r="CG601" s="76"/>
      <c r="CH601" s="76"/>
      <c r="CI601" s="76"/>
      <c r="CJ601" s="76"/>
      <c r="CK601" s="76"/>
      <c r="CL601" s="76"/>
      <c r="CM601" s="76"/>
      <c r="CN601" s="76"/>
      <c r="CO601" s="76"/>
      <c r="CP601" s="76"/>
      <c r="CQ601" s="76"/>
      <c r="CR601" s="76"/>
      <c r="CS601" s="76"/>
      <c r="CT601" s="76"/>
      <c r="CU601" s="76"/>
      <c r="CV601" s="76"/>
      <c r="CW601" s="76"/>
      <c r="CX601" s="76"/>
      <c r="CY601" s="76"/>
      <c r="CZ601" s="76"/>
      <c r="DA601" s="76"/>
      <c r="DB601" s="76"/>
      <c r="DC601" s="76"/>
      <c r="DD601" s="76"/>
      <c r="DE601" s="76"/>
      <c r="DF601" s="76"/>
      <c r="DG601" s="76"/>
      <c r="DH601" s="76"/>
      <c r="DI601" s="76"/>
      <c r="DJ601" s="76"/>
      <c r="DK601" s="76"/>
      <c r="DL601" s="76"/>
      <c r="DM601" s="76"/>
      <c r="DN601" s="76"/>
      <c r="DO601" s="76"/>
      <c r="DP601" s="76"/>
      <c r="DQ601" s="76"/>
      <c r="DR601" s="76"/>
      <c r="DS601" s="76"/>
      <c r="DT601" s="76"/>
      <c r="DU601" s="76"/>
      <c r="DV601" s="76"/>
      <c r="DW601" s="76"/>
      <c r="DX601" s="76"/>
    </row>
    <row r="602" spans="1:128" s="9" customFormat="1" ht="36" hidden="1" customHeight="1">
      <c r="A602" s="10" t="s">
        <v>318</v>
      </c>
      <c r="B602" s="112" t="s">
        <v>319</v>
      </c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  <c r="BO602" s="37"/>
      <c r="BP602" s="37"/>
      <c r="BQ602" s="37"/>
      <c r="BR602" s="37"/>
      <c r="BS602" s="37"/>
      <c r="BT602" s="37"/>
      <c r="BU602" s="37"/>
      <c r="BV602" s="37"/>
      <c r="BW602" s="37"/>
      <c r="BX602" s="37"/>
      <c r="BY602" s="37"/>
      <c r="BZ602" s="37"/>
      <c r="CA602" s="37"/>
      <c r="CB602" s="37"/>
      <c r="CC602" s="37"/>
      <c r="CD602" s="37"/>
      <c r="CE602" s="11">
        <f>+CE603</f>
        <v>0</v>
      </c>
      <c r="CF602" s="76"/>
      <c r="CG602" s="76"/>
      <c r="CH602" s="76"/>
      <c r="CI602" s="76"/>
      <c r="CJ602" s="76"/>
      <c r="CK602" s="76"/>
      <c r="CL602" s="76"/>
      <c r="CM602" s="76"/>
      <c r="CN602" s="76"/>
      <c r="CO602" s="76"/>
      <c r="CP602" s="76"/>
      <c r="CQ602" s="76"/>
      <c r="CR602" s="76"/>
      <c r="CS602" s="76"/>
      <c r="CT602" s="76"/>
      <c r="CU602" s="76"/>
      <c r="CV602" s="76"/>
      <c r="CW602" s="76"/>
      <c r="CX602" s="76"/>
      <c r="CY602" s="76"/>
      <c r="CZ602" s="76"/>
      <c r="DA602" s="76"/>
      <c r="DB602" s="76"/>
      <c r="DC602" s="76"/>
      <c r="DD602" s="76"/>
      <c r="DE602" s="76"/>
      <c r="DF602" s="76"/>
      <c r="DG602" s="76"/>
      <c r="DH602" s="76"/>
      <c r="DI602" s="76"/>
      <c r="DJ602" s="76"/>
      <c r="DK602" s="76"/>
      <c r="DL602" s="76"/>
      <c r="DM602" s="76"/>
      <c r="DN602" s="76"/>
      <c r="DO602" s="76"/>
      <c r="DP602" s="76"/>
      <c r="DQ602" s="76"/>
      <c r="DR602" s="76"/>
      <c r="DS602" s="76"/>
      <c r="DT602" s="76"/>
      <c r="DU602" s="76"/>
      <c r="DV602" s="76"/>
      <c r="DW602" s="76"/>
      <c r="DX602" s="76"/>
    </row>
    <row r="603" spans="1:128" s="15" customFormat="1" ht="36" hidden="1" customHeight="1">
      <c r="A603" s="13">
        <v>4160</v>
      </c>
      <c r="B603" s="113" t="s">
        <v>320</v>
      </c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  <c r="BO603" s="38"/>
      <c r="BP603" s="38"/>
      <c r="BQ603" s="38"/>
      <c r="BR603" s="38"/>
      <c r="BS603" s="38"/>
      <c r="BT603" s="38"/>
      <c r="BU603" s="38"/>
      <c r="BV603" s="38"/>
      <c r="BW603" s="38"/>
      <c r="BX603" s="38"/>
      <c r="BY603" s="38"/>
      <c r="BZ603" s="38"/>
      <c r="CA603" s="38"/>
      <c r="CB603" s="38"/>
      <c r="CC603" s="38"/>
      <c r="CD603" s="38"/>
      <c r="CE603" s="14">
        <f>+CE604</f>
        <v>0</v>
      </c>
    </row>
    <row r="604" spans="1:128" s="15" customFormat="1" ht="50.25" hidden="1" customHeight="1">
      <c r="A604" s="16" t="s">
        <v>321</v>
      </c>
      <c r="B604" s="114" t="s">
        <v>1253</v>
      </c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  <c r="BM604" s="28"/>
      <c r="BN604" s="28"/>
      <c r="BO604" s="28"/>
      <c r="BP604" s="28"/>
      <c r="BQ604" s="28"/>
      <c r="BR604" s="28"/>
      <c r="BS604" s="28"/>
      <c r="BT604" s="28"/>
      <c r="BU604" s="28"/>
      <c r="BV604" s="28"/>
      <c r="BW604" s="28"/>
      <c r="BX604" s="28"/>
      <c r="BY604" s="28"/>
      <c r="BZ604" s="28"/>
      <c r="CA604" s="28"/>
      <c r="CB604" s="28"/>
      <c r="CC604" s="28"/>
      <c r="CD604" s="28"/>
      <c r="CE604" s="27">
        <f t="shared" ref="CE604:CE609" si="3">SUBTOTAL(9,C604:CD604)</f>
        <v>0</v>
      </c>
    </row>
    <row r="605" spans="1:128" s="23" customFormat="1" ht="36" hidden="1" customHeight="1">
      <c r="A605" s="10" t="s">
        <v>322</v>
      </c>
      <c r="B605" s="112" t="s">
        <v>323</v>
      </c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41"/>
      <c r="BG605" s="41"/>
      <c r="BH605" s="41"/>
      <c r="BI605" s="41"/>
      <c r="BJ605" s="41"/>
      <c r="BK605" s="41"/>
      <c r="BL605" s="41"/>
      <c r="BM605" s="41"/>
      <c r="BN605" s="41"/>
      <c r="BO605" s="41"/>
      <c r="BP605" s="41"/>
      <c r="BQ605" s="41"/>
      <c r="BR605" s="41"/>
      <c r="BS605" s="41"/>
      <c r="BT605" s="41"/>
      <c r="BU605" s="41"/>
      <c r="BV605" s="41"/>
      <c r="BW605" s="41"/>
      <c r="BX605" s="41"/>
      <c r="BY605" s="41"/>
      <c r="BZ605" s="41"/>
      <c r="CA605" s="41"/>
      <c r="CB605" s="41"/>
      <c r="CC605" s="41"/>
      <c r="CD605" s="41"/>
      <c r="CE605" s="11">
        <f>SUM(CE606)</f>
        <v>0</v>
      </c>
      <c r="CF605" s="15"/>
      <c r="CG605" s="15"/>
      <c r="CH605" s="15"/>
      <c r="CI605" s="15"/>
      <c r="CJ605" s="15"/>
      <c r="CK605" s="15"/>
      <c r="CL605" s="15"/>
      <c r="CM605" s="15"/>
      <c r="CN605" s="15"/>
      <c r="CO605" s="15"/>
      <c r="CP605" s="15"/>
      <c r="CQ605" s="15"/>
      <c r="CR605" s="15"/>
      <c r="CS605" s="15"/>
      <c r="CT605" s="15"/>
      <c r="CU605" s="15"/>
      <c r="CV605" s="15"/>
      <c r="CW605" s="15"/>
      <c r="CX605" s="15"/>
      <c r="CY605" s="15"/>
      <c r="CZ605" s="15"/>
      <c r="DA605" s="15"/>
      <c r="DB605" s="15"/>
      <c r="DC605" s="15"/>
      <c r="DD605" s="15"/>
      <c r="DE605" s="15"/>
      <c r="DF605" s="15"/>
      <c r="DG605" s="15"/>
      <c r="DH605" s="15"/>
      <c r="DI605" s="15"/>
      <c r="DJ605" s="15"/>
      <c r="DK605" s="15"/>
      <c r="DL605" s="15"/>
      <c r="DM605" s="15"/>
      <c r="DN605" s="15"/>
      <c r="DO605" s="15"/>
      <c r="DP605" s="15"/>
      <c r="DQ605" s="15"/>
      <c r="DR605" s="15"/>
      <c r="DS605" s="15"/>
      <c r="DT605" s="15"/>
      <c r="DU605" s="15"/>
      <c r="DV605" s="15"/>
      <c r="DW605" s="15"/>
      <c r="DX605" s="15"/>
    </row>
    <row r="606" spans="1:128" s="15" customFormat="1" ht="36" hidden="1" customHeight="1">
      <c r="A606" s="13" t="s">
        <v>324</v>
      </c>
      <c r="B606" s="113" t="s">
        <v>325</v>
      </c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  <c r="BL606" s="28"/>
      <c r="BM606" s="28"/>
      <c r="BN606" s="28"/>
      <c r="BO606" s="28"/>
      <c r="BP606" s="28"/>
      <c r="BQ606" s="28"/>
      <c r="BR606" s="28"/>
      <c r="BS606" s="28"/>
      <c r="BT606" s="28"/>
      <c r="BU606" s="28"/>
      <c r="BV606" s="28"/>
      <c r="BW606" s="28"/>
      <c r="BX606" s="28"/>
      <c r="BY606" s="28"/>
      <c r="BZ606" s="28"/>
      <c r="CA606" s="28"/>
      <c r="CB606" s="28"/>
      <c r="CC606" s="28"/>
      <c r="CD606" s="28"/>
      <c r="CE606" s="27">
        <f>SUM(CE607:CE609)</f>
        <v>0</v>
      </c>
    </row>
    <row r="607" spans="1:128" s="15" customFormat="1" ht="36" hidden="1" customHeight="1">
      <c r="A607" s="16" t="s">
        <v>326</v>
      </c>
      <c r="B607" s="114" t="s">
        <v>1254</v>
      </c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  <c r="BL607" s="28"/>
      <c r="BM607" s="28"/>
      <c r="BN607" s="28"/>
      <c r="BO607" s="28"/>
      <c r="BP607" s="28"/>
      <c r="BQ607" s="28"/>
      <c r="BR607" s="28"/>
      <c r="BS607" s="28"/>
      <c r="BT607" s="28"/>
      <c r="BU607" s="28"/>
      <c r="BV607" s="28"/>
      <c r="BW607" s="28"/>
      <c r="BX607" s="28"/>
      <c r="BY607" s="28"/>
      <c r="BZ607" s="28"/>
      <c r="CA607" s="28"/>
      <c r="CB607" s="28"/>
      <c r="CC607" s="28"/>
      <c r="CD607" s="28"/>
      <c r="CE607" s="27">
        <f t="shared" si="3"/>
        <v>0</v>
      </c>
    </row>
    <row r="608" spans="1:128" s="15" customFormat="1" ht="36" hidden="1" customHeight="1">
      <c r="A608" s="16" t="s">
        <v>327</v>
      </c>
      <c r="B608" s="114" t="s">
        <v>1255</v>
      </c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  <c r="BL608" s="28"/>
      <c r="BM608" s="28"/>
      <c r="BN608" s="28"/>
      <c r="BO608" s="28"/>
      <c r="BP608" s="28"/>
      <c r="BQ608" s="28"/>
      <c r="BR608" s="28"/>
      <c r="BS608" s="28"/>
      <c r="BT608" s="28"/>
      <c r="BU608" s="28"/>
      <c r="BV608" s="28"/>
      <c r="BW608" s="28"/>
      <c r="BX608" s="28"/>
      <c r="BY608" s="28"/>
      <c r="BZ608" s="28"/>
      <c r="CA608" s="28"/>
      <c r="CB608" s="28"/>
      <c r="CC608" s="28"/>
      <c r="CD608" s="28"/>
      <c r="CE608" s="27">
        <f t="shared" si="3"/>
        <v>0</v>
      </c>
    </row>
    <row r="609" spans="1:128" s="15" customFormat="1" ht="36" hidden="1" customHeight="1">
      <c r="A609" s="16" t="s">
        <v>464</v>
      </c>
      <c r="B609" s="114" t="s">
        <v>1256</v>
      </c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  <c r="BL609" s="28"/>
      <c r="BM609" s="28"/>
      <c r="BN609" s="28"/>
      <c r="BO609" s="28"/>
      <c r="BP609" s="28"/>
      <c r="BQ609" s="28"/>
      <c r="BR609" s="28"/>
      <c r="BS609" s="28"/>
      <c r="BT609" s="28"/>
      <c r="BU609" s="28"/>
      <c r="BV609" s="28"/>
      <c r="BW609" s="28"/>
      <c r="BX609" s="28"/>
      <c r="BY609" s="28"/>
      <c r="BZ609" s="28"/>
      <c r="CA609" s="28"/>
      <c r="CB609" s="28"/>
      <c r="CC609" s="28"/>
      <c r="CD609" s="28"/>
      <c r="CE609" s="27">
        <f t="shared" si="3"/>
        <v>0</v>
      </c>
    </row>
    <row r="610" spans="1:128" s="12" customFormat="1" ht="36" hidden="1" customHeight="1">
      <c r="A610" s="10" t="s">
        <v>328</v>
      </c>
      <c r="B610" s="112" t="s">
        <v>329</v>
      </c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  <c r="BO610" s="37"/>
      <c r="BP610" s="37"/>
      <c r="BQ610" s="37"/>
      <c r="BR610" s="37"/>
      <c r="BS610" s="37"/>
      <c r="BT610" s="37"/>
      <c r="BU610" s="37"/>
      <c r="BV610" s="37"/>
      <c r="BW610" s="37"/>
      <c r="BX610" s="37"/>
      <c r="BY610" s="37"/>
      <c r="BZ610" s="37"/>
      <c r="CA610" s="37"/>
      <c r="CB610" s="37"/>
      <c r="CC610" s="37"/>
      <c r="CD610" s="37"/>
      <c r="CE610" s="11">
        <f>+CE611</f>
        <v>0</v>
      </c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</row>
    <row r="611" spans="1:128" ht="36" hidden="1" customHeight="1">
      <c r="A611" s="20">
        <v>4390</v>
      </c>
      <c r="B611" s="116" t="s">
        <v>330</v>
      </c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39"/>
      <c r="BB611" s="39"/>
      <c r="BC611" s="39"/>
      <c r="BD611" s="39"/>
      <c r="BE611" s="39"/>
      <c r="BF611" s="39"/>
      <c r="BG611" s="39"/>
      <c r="BH611" s="39"/>
      <c r="BI611" s="39"/>
      <c r="BJ611" s="39"/>
      <c r="BK611" s="39"/>
      <c r="BL611" s="39"/>
      <c r="BM611" s="39"/>
      <c r="BN611" s="39"/>
      <c r="BO611" s="39"/>
      <c r="BP611" s="39"/>
      <c r="BQ611" s="39"/>
      <c r="BR611" s="39"/>
      <c r="BS611" s="39"/>
      <c r="BT611" s="39"/>
      <c r="BU611" s="39"/>
      <c r="BV611" s="39"/>
      <c r="BW611" s="39"/>
      <c r="BX611" s="39"/>
      <c r="BY611" s="39"/>
      <c r="BZ611" s="39"/>
      <c r="CA611" s="39"/>
      <c r="CB611" s="39"/>
      <c r="CC611" s="39"/>
      <c r="CD611" s="39"/>
      <c r="CE611" s="14">
        <f>+CE612+CE613+CE614+CE615</f>
        <v>0</v>
      </c>
    </row>
    <row r="612" spans="1:128" s="15" customFormat="1" ht="36" hidden="1" customHeight="1">
      <c r="A612" s="16" t="s">
        <v>331</v>
      </c>
      <c r="B612" s="114" t="s">
        <v>1257</v>
      </c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  <c r="BL612" s="28"/>
      <c r="BM612" s="28"/>
      <c r="BN612" s="28"/>
      <c r="BO612" s="28"/>
      <c r="BP612" s="28"/>
      <c r="BQ612" s="28"/>
      <c r="BR612" s="28"/>
      <c r="BS612" s="28"/>
      <c r="BT612" s="28"/>
      <c r="BU612" s="28"/>
      <c r="BV612" s="28"/>
      <c r="BW612" s="28"/>
      <c r="BX612" s="28"/>
      <c r="BY612" s="28"/>
      <c r="BZ612" s="28"/>
      <c r="CA612" s="28"/>
      <c r="CB612" s="28"/>
      <c r="CC612" s="28"/>
      <c r="CD612" s="28"/>
      <c r="CE612" s="27">
        <f>SUBTOTAL(9,C612:CD612)</f>
        <v>0</v>
      </c>
    </row>
    <row r="613" spans="1:128" s="15" customFormat="1" ht="36" hidden="1" customHeight="1">
      <c r="A613" s="16" t="s">
        <v>465</v>
      </c>
      <c r="B613" s="114" t="s">
        <v>1258</v>
      </c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  <c r="BL613" s="28"/>
      <c r="BM613" s="28"/>
      <c r="BN613" s="28"/>
      <c r="BO613" s="28"/>
      <c r="BP613" s="28"/>
      <c r="BQ613" s="28"/>
      <c r="BR613" s="28"/>
      <c r="BS613" s="28"/>
      <c r="BT613" s="28"/>
      <c r="BU613" s="28"/>
      <c r="BV613" s="28"/>
      <c r="BW613" s="28"/>
      <c r="BX613" s="28"/>
      <c r="BY613" s="28"/>
      <c r="BZ613" s="28"/>
      <c r="CA613" s="28"/>
      <c r="CB613" s="28"/>
      <c r="CC613" s="28"/>
      <c r="CD613" s="28"/>
      <c r="CE613" s="27">
        <f>SUBTOTAL(9,C613:CD613)</f>
        <v>0</v>
      </c>
    </row>
    <row r="614" spans="1:128" s="15" customFormat="1" ht="36" hidden="1" customHeight="1">
      <c r="A614" s="16" t="s">
        <v>466</v>
      </c>
      <c r="B614" s="114" t="s">
        <v>1259</v>
      </c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  <c r="BL614" s="28"/>
      <c r="BM614" s="28"/>
      <c r="BN614" s="28"/>
      <c r="BO614" s="28"/>
      <c r="BP614" s="28"/>
      <c r="BQ614" s="28"/>
      <c r="BR614" s="28"/>
      <c r="BS614" s="28"/>
      <c r="BT614" s="28"/>
      <c r="BU614" s="28"/>
      <c r="BV614" s="28"/>
      <c r="BW614" s="28"/>
      <c r="BX614" s="28"/>
      <c r="BY614" s="28"/>
      <c r="BZ614" s="28"/>
      <c r="CA614" s="28"/>
      <c r="CB614" s="28"/>
      <c r="CC614" s="28"/>
      <c r="CD614" s="28"/>
      <c r="CE614" s="27">
        <f>SUBTOTAL(9,C614:CD614)</f>
        <v>0</v>
      </c>
    </row>
    <row r="615" spans="1:128" s="15" customFormat="1" ht="36" hidden="1" customHeight="1">
      <c r="A615" s="16" t="s">
        <v>467</v>
      </c>
      <c r="B615" s="114" t="s">
        <v>1260</v>
      </c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  <c r="BL615" s="28"/>
      <c r="BM615" s="28"/>
      <c r="BN615" s="28"/>
      <c r="BO615" s="28"/>
      <c r="BP615" s="28"/>
      <c r="BQ615" s="28"/>
      <c r="BR615" s="28"/>
      <c r="BS615" s="28"/>
      <c r="BT615" s="28"/>
      <c r="BU615" s="28"/>
      <c r="BV615" s="28"/>
      <c r="BW615" s="28"/>
      <c r="BX615" s="28"/>
      <c r="BY615" s="28"/>
      <c r="BZ615" s="28"/>
      <c r="CA615" s="28"/>
      <c r="CB615" s="28"/>
      <c r="CC615" s="28"/>
      <c r="CD615" s="28"/>
      <c r="CE615" s="27">
        <f>SUBTOTAL(9,C615:CD615)</f>
        <v>0</v>
      </c>
    </row>
    <row r="616" spans="1:128" s="12" customFormat="1" ht="36" hidden="1" customHeight="1">
      <c r="A616" s="10">
        <v>4400</v>
      </c>
      <c r="B616" s="112" t="s">
        <v>722</v>
      </c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  <c r="BO616" s="37"/>
      <c r="BP616" s="37"/>
      <c r="BQ616" s="37"/>
      <c r="BR616" s="37"/>
      <c r="BS616" s="37"/>
      <c r="BT616" s="37"/>
      <c r="BU616" s="37"/>
      <c r="BV616" s="37"/>
      <c r="BW616" s="37"/>
      <c r="BX616" s="37"/>
      <c r="BY616" s="37"/>
      <c r="BZ616" s="37"/>
      <c r="CA616" s="37"/>
      <c r="CB616" s="37"/>
      <c r="CC616" s="37"/>
      <c r="CD616" s="37"/>
      <c r="CE616" s="11">
        <f>+CE617+CE622+CE625+CE628+CE631</f>
        <v>0</v>
      </c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</row>
    <row r="617" spans="1:128" s="15" customFormat="1" ht="36" hidden="1" customHeight="1">
      <c r="A617" s="13">
        <v>4410</v>
      </c>
      <c r="B617" s="113" t="s">
        <v>808</v>
      </c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  <c r="BO617" s="38"/>
      <c r="BP617" s="38"/>
      <c r="BQ617" s="38"/>
      <c r="BR617" s="38"/>
      <c r="BS617" s="38"/>
      <c r="BT617" s="38"/>
      <c r="BU617" s="38"/>
      <c r="BV617" s="38"/>
      <c r="BW617" s="38"/>
      <c r="BX617" s="38"/>
      <c r="BY617" s="38"/>
      <c r="BZ617" s="38"/>
      <c r="CA617" s="38"/>
      <c r="CB617" s="38"/>
      <c r="CC617" s="38"/>
      <c r="CD617" s="38"/>
      <c r="CE617" s="14">
        <f>+CE618+CE620</f>
        <v>0</v>
      </c>
    </row>
    <row r="618" spans="1:128" s="15" customFormat="1" ht="36" hidden="1" customHeight="1">
      <c r="A618" s="13">
        <v>4411</v>
      </c>
      <c r="B618" s="113" t="s">
        <v>722</v>
      </c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  <c r="BO618" s="38"/>
      <c r="BP618" s="38"/>
      <c r="BQ618" s="38"/>
      <c r="BR618" s="38"/>
      <c r="BS618" s="38"/>
      <c r="BT618" s="38"/>
      <c r="BU618" s="38"/>
      <c r="BV618" s="38"/>
      <c r="BW618" s="38"/>
      <c r="BX618" s="38"/>
      <c r="BY618" s="38"/>
      <c r="BZ618" s="38"/>
      <c r="CA618" s="38"/>
      <c r="CB618" s="38"/>
      <c r="CC618" s="38"/>
      <c r="CD618" s="38"/>
      <c r="CE618" s="17">
        <f>+CE619</f>
        <v>0</v>
      </c>
    </row>
    <row r="619" spans="1:128" s="15" customFormat="1" ht="36" hidden="1" customHeight="1">
      <c r="A619" s="16" t="s">
        <v>332</v>
      </c>
      <c r="B619" s="114" t="s">
        <v>1261</v>
      </c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  <c r="BL619" s="28"/>
      <c r="BM619" s="28"/>
      <c r="BN619" s="28"/>
      <c r="BO619" s="28"/>
      <c r="BP619" s="28"/>
      <c r="BQ619" s="28"/>
      <c r="BR619" s="28"/>
      <c r="BS619" s="28"/>
      <c r="BT619" s="28"/>
      <c r="BU619" s="28"/>
      <c r="BV619" s="28"/>
      <c r="BW619" s="28"/>
      <c r="BX619" s="28"/>
      <c r="BY619" s="28"/>
      <c r="BZ619" s="28"/>
      <c r="CA619" s="28"/>
      <c r="CB619" s="28"/>
      <c r="CC619" s="28"/>
      <c r="CD619" s="28"/>
      <c r="CE619" s="27">
        <f>SUBTOTAL(9,C619:CD619)</f>
        <v>0</v>
      </c>
    </row>
    <row r="620" spans="1:128" s="15" customFormat="1" ht="36" hidden="1" customHeight="1">
      <c r="A620" s="13">
        <v>4412</v>
      </c>
      <c r="B620" s="113" t="s">
        <v>1262</v>
      </c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  <c r="BQ620" s="38"/>
      <c r="BR620" s="38"/>
      <c r="BS620" s="38"/>
      <c r="BT620" s="38"/>
      <c r="BU620" s="38"/>
      <c r="BV620" s="38"/>
      <c r="BW620" s="38"/>
      <c r="BX620" s="38"/>
      <c r="BY620" s="38"/>
      <c r="BZ620" s="38"/>
      <c r="CA620" s="38"/>
      <c r="CB620" s="38"/>
      <c r="CC620" s="38"/>
      <c r="CD620" s="38"/>
      <c r="CE620" s="17">
        <f>+CE621</f>
        <v>0</v>
      </c>
    </row>
    <row r="621" spans="1:128" s="15" customFormat="1" ht="36" hidden="1" customHeight="1">
      <c r="A621" s="16" t="s">
        <v>333</v>
      </c>
      <c r="B621" s="114" t="s">
        <v>1263</v>
      </c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  <c r="BL621" s="28"/>
      <c r="BM621" s="28"/>
      <c r="BN621" s="28"/>
      <c r="BO621" s="28"/>
      <c r="BP621" s="28"/>
      <c r="BQ621" s="28"/>
      <c r="BR621" s="28"/>
      <c r="BS621" s="28"/>
      <c r="BT621" s="28"/>
      <c r="BU621" s="28"/>
      <c r="BV621" s="28"/>
      <c r="BW621" s="28"/>
      <c r="BX621" s="28"/>
      <c r="BY621" s="28"/>
      <c r="BZ621" s="28"/>
      <c r="CA621" s="28"/>
      <c r="CB621" s="28"/>
      <c r="CC621" s="28"/>
      <c r="CD621" s="28"/>
      <c r="CE621" s="27">
        <f>SUBTOTAL(9,C621:CD621)</f>
        <v>0</v>
      </c>
    </row>
    <row r="622" spans="1:128" s="15" customFormat="1" ht="36" hidden="1" customHeight="1">
      <c r="A622" s="13">
        <v>4420</v>
      </c>
      <c r="B622" s="113" t="s">
        <v>809</v>
      </c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  <c r="BO622" s="38"/>
      <c r="BP622" s="38"/>
      <c r="BQ622" s="38"/>
      <c r="BR622" s="38"/>
      <c r="BS622" s="38"/>
      <c r="BT622" s="38"/>
      <c r="BU622" s="38"/>
      <c r="BV622" s="38"/>
      <c r="BW622" s="38"/>
      <c r="BX622" s="38"/>
      <c r="BY622" s="38"/>
      <c r="BZ622" s="38"/>
      <c r="CA622" s="38"/>
      <c r="CB622" s="38"/>
      <c r="CC622" s="38"/>
      <c r="CD622" s="38"/>
      <c r="CE622" s="14">
        <f>+CE623</f>
        <v>0</v>
      </c>
    </row>
    <row r="623" spans="1:128" s="15" customFormat="1" ht="36" hidden="1" customHeight="1">
      <c r="A623" s="13">
        <v>4421</v>
      </c>
      <c r="B623" s="113" t="s">
        <v>1264</v>
      </c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  <c r="BQ623" s="38"/>
      <c r="BR623" s="38"/>
      <c r="BS623" s="38"/>
      <c r="BT623" s="38"/>
      <c r="BU623" s="38"/>
      <c r="BV623" s="38"/>
      <c r="BW623" s="38"/>
      <c r="BX623" s="38"/>
      <c r="BY623" s="38"/>
      <c r="BZ623" s="38"/>
      <c r="CA623" s="38"/>
      <c r="CB623" s="38"/>
      <c r="CC623" s="38"/>
      <c r="CD623" s="38"/>
      <c r="CE623" s="17">
        <f>+CE624</f>
        <v>0</v>
      </c>
    </row>
    <row r="624" spans="1:128" s="15" customFormat="1" ht="36" hidden="1" customHeight="1">
      <c r="A624" s="16" t="s">
        <v>334</v>
      </c>
      <c r="B624" s="114" t="s">
        <v>1265</v>
      </c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  <c r="BL624" s="28"/>
      <c r="BM624" s="28"/>
      <c r="BN624" s="28"/>
      <c r="BO624" s="28"/>
      <c r="BP624" s="28"/>
      <c r="BQ624" s="28"/>
      <c r="BR624" s="28"/>
      <c r="BS624" s="28"/>
      <c r="BT624" s="28"/>
      <c r="BU624" s="28"/>
      <c r="BV624" s="28"/>
      <c r="BW624" s="28"/>
      <c r="BX624" s="28"/>
      <c r="BY624" s="28"/>
      <c r="BZ624" s="28"/>
      <c r="CA624" s="28"/>
      <c r="CB624" s="28"/>
      <c r="CC624" s="28"/>
      <c r="CD624" s="28"/>
      <c r="CE624" s="27">
        <f>SUBTOTAL(9,C624:CD624)</f>
        <v>0</v>
      </c>
    </row>
    <row r="625" spans="1:128" s="15" customFormat="1" ht="36" hidden="1" customHeight="1">
      <c r="A625" s="13">
        <v>4430</v>
      </c>
      <c r="B625" s="113" t="s">
        <v>723</v>
      </c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  <c r="BO625" s="38"/>
      <c r="BP625" s="38"/>
      <c r="BQ625" s="38"/>
      <c r="BR625" s="38"/>
      <c r="BS625" s="38"/>
      <c r="BT625" s="38"/>
      <c r="BU625" s="38"/>
      <c r="BV625" s="38"/>
      <c r="BW625" s="38"/>
      <c r="BX625" s="38"/>
      <c r="BY625" s="38"/>
      <c r="BZ625" s="38"/>
      <c r="CA625" s="38"/>
      <c r="CB625" s="38"/>
      <c r="CC625" s="38"/>
      <c r="CD625" s="38"/>
      <c r="CE625" s="14">
        <f>+CE626</f>
        <v>0</v>
      </c>
    </row>
    <row r="626" spans="1:128" s="15" customFormat="1" ht="36" hidden="1" customHeight="1">
      <c r="A626" s="13">
        <v>4431</v>
      </c>
      <c r="B626" s="113" t="s">
        <v>723</v>
      </c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  <c r="BO626" s="38"/>
      <c r="BP626" s="38"/>
      <c r="BQ626" s="38"/>
      <c r="BR626" s="38"/>
      <c r="BS626" s="38"/>
      <c r="BT626" s="38"/>
      <c r="BU626" s="38"/>
      <c r="BV626" s="38"/>
      <c r="BW626" s="38"/>
      <c r="BX626" s="38"/>
      <c r="BY626" s="38"/>
      <c r="BZ626" s="38"/>
      <c r="CA626" s="38"/>
      <c r="CB626" s="38"/>
      <c r="CC626" s="38"/>
      <c r="CD626" s="38"/>
      <c r="CE626" s="17">
        <f>+CE627</f>
        <v>0</v>
      </c>
    </row>
    <row r="627" spans="1:128" s="15" customFormat="1" ht="36" hidden="1" customHeight="1">
      <c r="A627" s="16" t="s">
        <v>335</v>
      </c>
      <c r="B627" s="114" t="s">
        <v>1266</v>
      </c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  <c r="BL627" s="28"/>
      <c r="BM627" s="28"/>
      <c r="BN627" s="28"/>
      <c r="BO627" s="28"/>
      <c r="BP627" s="28"/>
      <c r="BQ627" s="28"/>
      <c r="BR627" s="28"/>
      <c r="BS627" s="28"/>
      <c r="BT627" s="28"/>
      <c r="BU627" s="28"/>
      <c r="BV627" s="28"/>
      <c r="BW627" s="28"/>
      <c r="BX627" s="28"/>
      <c r="BY627" s="28"/>
      <c r="BZ627" s="28"/>
      <c r="CA627" s="28"/>
      <c r="CB627" s="28"/>
      <c r="CC627" s="28"/>
      <c r="CD627" s="28"/>
      <c r="CE627" s="27">
        <f>SUBTOTAL(9,C627:CD627)</f>
        <v>0</v>
      </c>
    </row>
    <row r="628" spans="1:128" s="15" customFormat="1" ht="36" hidden="1" customHeight="1">
      <c r="A628" s="13">
        <v>4450</v>
      </c>
      <c r="B628" s="113" t="s">
        <v>810</v>
      </c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  <c r="BO628" s="38"/>
      <c r="BP628" s="38"/>
      <c r="BQ628" s="38"/>
      <c r="BR628" s="38"/>
      <c r="BS628" s="38"/>
      <c r="BT628" s="38"/>
      <c r="BU628" s="38"/>
      <c r="BV628" s="38"/>
      <c r="BW628" s="38"/>
      <c r="BX628" s="38"/>
      <c r="BY628" s="38"/>
      <c r="BZ628" s="38"/>
      <c r="CA628" s="38"/>
      <c r="CB628" s="38"/>
      <c r="CC628" s="38"/>
      <c r="CD628" s="38"/>
      <c r="CE628" s="14">
        <f>+CE629</f>
        <v>0</v>
      </c>
    </row>
    <row r="629" spans="1:128" s="15" customFormat="1" ht="36" hidden="1" customHeight="1">
      <c r="A629" s="13">
        <v>4451</v>
      </c>
      <c r="B629" s="113" t="s">
        <v>1267</v>
      </c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  <c r="BQ629" s="38"/>
      <c r="BR629" s="38"/>
      <c r="BS629" s="38"/>
      <c r="BT629" s="38"/>
      <c r="BU629" s="38"/>
      <c r="BV629" s="38"/>
      <c r="BW629" s="38"/>
      <c r="BX629" s="38"/>
      <c r="BY629" s="38"/>
      <c r="BZ629" s="38"/>
      <c r="CA629" s="38"/>
      <c r="CB629" s="38"/>
      <c r="CC629" s="38"/>
      <c r="CD629" s="38"/>
      <c r="CE629" s="17">
        <f>+CE630</f>
        <v>0</v>
      </c>
    </row>
    <row r="630" spans="1:128" s="15" customFormat="1" ht="36" hidden="1" customHeight="1">
      <c r="A630" s="16" t="s">
        <v>336</v>
      </c>
      <c r="B630" s="114" t="s">
        <v>1268</v>
      </c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  <c r="BL630" s="28"/>
      <c r="BM630" s="28"/>
      <c r="BN630" s="28"/>
      <c r="BO630" s="28"/>
      <c r="BP630" s="28"/>
      <c r="BQ630" s="28"/>
      <c r="BR630" s="28"/>
      <c r="BS630" s="28"/>
      <c r="BT630" s="28"/>
      <c r="BU630" s="28"/>
      <c r="BV630" s="28"/>
      <c r="BW630" s="28"/>
      <c r="BX630" s="28"/>
      <c r="BY630" s="28"/>
      <c r="BZ630" s="28"/>
      <c r="CA630" s="28"/>
      <c r="CB630" s="28"/>
      <c r="CC630" s="28"/>
      <c r="CD630" s="28"/>
      <c r="CE630" s="27">
        <f>SUBTOTAL(9,C630:CD630)</f>
        <v>0</v>
      </c>
    </row>
    <row r="631" spans="1:128" s="15" customFormat="1" ht="36" hidden="1" customHeight="1">
      <c r="A631" s="13">
        <v>4480</v>
      </c>
      <c r="B631" s="113" t="s">
        <v>811</v>
      </c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  <c r="BO631" s="38"/>
      <c r="BP631" s="38"/>
      <c r="BQ631" s="38"/>
      <c r="BR631" s="38"/>
      <c r="BS631" s="38"/>
      <c r="BT631" s="38"/>
      <c r="BU631" s="38"/>
      <c r="BV631" s="38"/>
      <c r="BW631" s="38"/>
      <c r="BX631" s="38"/>
      <c r="BY631" s="38"/>
      <c r="BZ631" s="38"/>
      <c r="CA631" s="38"/>
      <c r="CB631" s="38"/>
      <c r="CC631" s="38"/>
      <c r="CD631" s="38"/>
      <c r="CE631" s="14">
        <f>+CE632</f>
        <v>0</v>
      </c>
    </row>
    <row r="632" spans="1:128" s="15" customFormat="1" ht="36" hidden="1" customHeight="1">
      <c r="A632" s="13">
        <v>4481</v>
      </c>
      <c r="B632" s="113" t="s">
        <v>1269</v>
      </c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  <c r="BO632" s="38"/>
      <c r="BP632" s="38"/>
      <c r="BQ632" s="38"/>
      <c r="BR632" s="38"/>
      <c r="BS632" s="38"/>
      <c r="BT632" s="38"/>
      <c r="BU632" s="38"/>
      <c r="BV632" s="38"/>
      <c r="BW632" s="38"/>
      <c r="BX632" s="38"/>
      <c r="BY632" s="38"/>
      <c r="BZ632" s="38"/>
      <c r="CA632" s="38"/>
      <c r="CB632" s="38"/>
      <c r="CC632" s="38"/>
      <c r="CD632" s="38"/>
      <c r="CE632" s="17">
        <f>+CE633</f>
        <v>0</v>
      </c>
    </row>
    <row r="633" spans="1:128" s="15" customFormat="1" ht="36" hidden="1" customHeight="1">
      <c r="A633" s="16" t="s">
        <v>337</v>
      </c>
      <c r="B633" s="114" t="s">
        <v>1270</v>
      </c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  <c r="BL633" s="28"/>
      <c r="BM633" s="28"/>
      <c r="BN633" s="28"/>
      <c r="BO633" s="28"/>
      <c r="BP633" s="28"/>
      <c r="BQ633" s="28"/>
      <c r="BR633" s="28"/>
      <c r="BS633" s="28"/>
      <c r="BT633" s="28"/>
      <c r="BU633" s="28"/>
      <c r="BV633" s="28"/>
      <c r="BW633" s="28"/>
      <c r="BX633" s="28"/>
      <c r="BY633" s="28"/>
      <c r="BZ633" s="28"/>
      <c r="CA633" s="28"/>
      <c r="CB633" s="28"/>
      <c r="CC633" s="28"/>
      <c r="CD633" s="28"/>
      <c r="CE633" s="27">
        <f>SUBTOTAL(9,C633:CD633)</f>
        <v>0</v>
      </c>
    </row>
    <row r="634" spans="1:128" s="12" customFormat="1" ht="36" hidden="1" customHeight="1">
      <c r="A634" s="10">
        <v>4800</v>
      </c>
      <c r="B634" s="112" t="s">
        <v>338</v>
      </c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  <c r="BO634" s="37"/>
      <c r="BP634" s="37"/>
      <c r="BQ634" s="37"/>
      <c r="BR634" s="37"/>
      <c r="BS634" s="37"/>
      <c r="BT634" s="37"/>
      <c r="BU634" s="37"/>
      <c r="BV634" s="37"/>
      <c r="BW634" s="37"/>
      <c r="BX634" s="37"/>
      <c r="BY634" s="37"/>
      <c r="BZ634" s="37"/>
      <c r="CA634" s="37"/>
      <c r="CB634" s="37"/>
      <c r="CC634" s="37"/>
      <c r="CD634" s="37"/>
      <c r="CE634" s="11">
        <f>+CE635</f>
        <v>0</v>
      </c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</row>
    <row r="635" spans="1:128" s="15" customFormat="1" ht="36" hidden="1" customHeight="1">
      <c r="A635" s="13">
        <v>4810</v>
      </c>
      <c r="B635" s="113" t="s">
        <v>812</v>
      </c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  <c r="BO635" s="38"/>
      <c r="BP635" s="38"/>
      <c r="BQ635" s="38"/>
      <c r="BR635" s="38"/>
      <c r="BS635" s="38"/>
      <c r="BT635" s="38"/>
      <c r="BU635" s="38"/>
      <c r="BV635" s="38"/>
      <c r="BW635" s="38"/>
      <c r="BX635" s="38"/>
      <c r="BY635" s="38"/>
      <c r="BZ635" s="38"/>
      <c r="CA635" s="38"/>
      <c r="CB635" s="38"/>
      <c r="CC635" s="38"/>
      <c r="CD635" s="38"/>
      <c r="CE635" s="14">
        <f>+CE636</f>
        <v>0</v>
      </c>
    </row>
    <row r="636" spans="1:128" s="15" customFormat="1" ht="36" hidden="1" customHeight="1">
      <c r="A636" s="16" t="s">
        <v>339</v>
      </c>
      <c r="B636" s="114" t="s">
        <v>1271</v>
      </c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  <c r="BL636" s="28"/>
      <c r="BM636" s="28"/>
      <c r="BN636" s="28"/>
      <c r="BO636" s="28"/>
      <c r="BP636" s="28"/>
      <c r="BQ636" s="28"/>
      <c r="BR636" s="28"/>
      <c r="BS636" s="28"/>
      <c r="BT636" s="28"/>
      <c r="BU636" s="28"/>
      <c r="BV636" s="28"/>
      <c r="BW636" s="28"/>
      <c r="BX636" s="28"/>
      <c r="BY636" s="28"/>
      <c r="BZ636" s="28"/>
      <c r="CA636" s="28"/>
      <c r="CB636" s="28"/>
      <c r="CC636" s="28"/>
      <c r="CD636" s="28"/>
      <c r="CE636" s="27">
        <f>SUBTOTAL(9,C636:CD636)</f>
        <v>0</v>
      </c>
    </row>
    <row r="637" spans="1:128" s="23" customFormat="1" ht="36" hidden="1" customHeight="1">
      <c r="A637" s="10">
        <v>5000</v>
      </c>
      <c r="B637" s="112" t="s">
        <v>659</v>
      </c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  <c r="BO637" s="37"/>
      <c r="BP637" s="37"/>
      <c r="BQ637" s="37"/>
      <c r="BR637" s="37"/>
      <c r="BS637" s="37"/>
      <c r="BT637" s="37"/>
      <c r="BU637" s="37"/>
      <c r="BV637" s="37"/>
      <c r="BW637" s="37"/>
      <c r="BX637" s="37"/>
      <c r="BY637" s="37"/>
      <c r="BZ637" s="37"/>
      <c r="CA637" s="37"/>
      <c r="CB637" s="37"/>
      <c r="CC637" s="37"/>
      <c r="CD637" s="37"/>
      <c r="CE637" s="11">
        <f>+CE638+CE657+CE668+CE673+CE682+CE685+CE706+CE709+CE717</f>
        <v>20001</v>
      </c>
      <c r="CF637" s="15"/>
      <c r="CG637" s="15"/>
      <c r="CH637" s="15"/>
      <c r="CI637" s="15"/>
      <c r="CJ637" s="15"/>
      <c r="CK637" s="15"/>
      <c r="CL637" s="15"/>
      <c r="CM637" s="15"/>
      <c r="CN637" s="15"/>
      <c r="CO637" s="15"/>
      <c r="CP637" s="15"/>
      <c r="CQ637" s="15"/>
      <c r="CR637" s="15"/>
      <c r="CS637" s="15"/>
      <c r="CT637" s="15"/>
      <c r="CU637" s="15"/>
      <c r="CV637" s="15"/>
      <c r="CW637" s="15"/>
      <c r="CX637" s="15"/>
      <c r="CY637" s="15"/>
      <c r="CZ637" s="15"/>
      <c r="DA637" s="15"/>
      <c r="DB637" s="15"/>
      <c r="DC637" s="15"/>
      <c r="DD637" s="15"/>
      <c r="DE637" s="15"/>
      <c r="DF637" s="15"/>
      <c r="DG637" s="15"/>
      <c r="DH637" s="15"/>
      <c r="DI637" s="15"/>
      <c r="DJ637" s="15"/>
      <c r="DK637" s="15"/>
      <c r="DL637" s="15"/>
      <c r="DM637" s="15"/>
      <c r="DN637" s="15"/>
      <c r="DO637" s="15"/>
      <c r="DP637" s="15"/>
      <c r="DQ637" s="15"/>
      <c r="DR637" s="15"/>
      <c r="DS637" s="15"/>
      <c r="DT637" s="15"/>
      <c r="DU637" s="15"/>
      <c r="DV637" s="15"/>
      <c r="DW637" s="15"/>
      <c r="DX637" s="15"/>
    </row>
    <row r="638" spans="1:128" s="23" customFormat="1" ht="36" hidden="1" customHeight="1">
      <c r="A638" s="10">
        <v>5100</v>
      </c>
      <c r="B638" s="112" t="s">
        <v>724</v>
      </c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  <c r="BO638" s="37"/>
      <c r="BP638" s="37"/>
      <c r="BQ638" s="37"/>
      <c r="BR638" s="37"/>
      <c r="BS638" s="37"/>
      <c r="BT638" s="37"/>
      <c r="BU638" s="37"/>
      <c r="BV638" s="37"/>
      <c r="BW638" s="37"/>
      <c r="BX638" s="37"/>
      <c r="BY638" s="37"/>
      <c r="BZ638" s="37"/>
      <c r="CA638" s="37"/>
      <c r="CB638" s="37"/>
      <c r="CC638" s="37"/>
      <c r="CD638" s="37"/>
      <c r="CE638" s="11">
        <f>+CE639+CE644+CE647+CE650+CE652+CE655</f>
        <v>0</v>
      </c>
      <c r="CF638" s="15"/>
      <c r="CG638" s="15"/>
      <c r="CH638" s="15"/>
      <c r="CI638" s="15"/>
      <c r="CJ638" s="15"/>
      <c r="CK638" s="15"/>
      <c r="CL638" s="15"/>
      <c r="CM638" s="15"/>
      <c r="CN638" s="15"/>
      <c r="CO638" s="15"/>
      <c r="CP638" s="15"/>
      <c r="CQ638" s="15"/>
      <c r="CR638" s="15"/>
      <c r="CS638" s="15"/>
      <c r="CT638" s="15"/>
      <c r="CU638" s="15"/>
      <c r="CV638" s="15"/>
      <c r="CW638" s="15"/>
      <c r="CX638" s="15"/>
      <c r="CY638" s="15"/>
      <c r="CZ638" s="15"/>
      <c r="DA638" s="15"/>
      <c r="DB638" s="15"/>
      <c r="DC638" s="15"/>
      <c r="DD638" s="15"/>
      <c r="DE638" s="15"/>
      <c r="DF638" s="15"/>
      <c r="DG638" s="15"/>
      <c r="DH638" s="15"/>
      <c r="DI638" s="15"/>
      <c r="DJ638" s="15"/>
      <c r="DK638" s="15"/>
      <c r="DL638" s="15"/>
      <c r="DM638" s="15"/>
      <c r="DN638" s="15"/>
      <c r="DO638" s="15"/>
      <c r="DP638" s="15"/>
      <c r="DQ638" s="15"/>
      <c r="DR638" s="15"/>
      <c r="DS638" s="15"/>
      <c r="DT638" s="15"/>
      <c r="DU638" s="15"/>
      <c r="DV638" s="15"/>
      <c r="DW638" s="15"/>
      <c r="DX638" s="15"/>
    </row>
    <row r="639" spans="1:128" s="15" customFormat="1" ht="36" hidden="1" customHeight="1">
      <c r="A639" s="13">
        <v>5110</v>
      </c>
      <c r="B639" s="113" t="s">
        <v>813</v>
      </c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  <c r="BO639" s="38"/>
      <c r="BP639" s="38"/>
      <c r="BQ639" s="38"/>
      <c r="BR639" s="38"/>
      <c r="BS639" s="38"/>
      <c r="BT639" s="38"/>
      <c r="BU639" s="38"/>
      <c r="BV639" s="38"/>
      <c r="BW639" s="38"/>
      <c r="BX639" s="38"/>
      <c r="BY639" s="38"/>
      <c r="BZ639" s="38"/>
      <c r="CA639" s="38"/>
      <c r="CB639" s="38"/>
      <c r="CC639" s="38"/>
      <c r="CD639" s="38"/>
      <c r="CE639" s="14">
        <f>+CE640+CE642</f>
        <v>0</v>
      </c>
    </row>
    <row r="640" spans="1:128" s="15" customFormat="1" ht="36" hidden="1" customHeight="1">
      <c r="A640" s="13">
        <v>5111</v>
      </c>
      <c r="B640" s="113" t="s">
        <v>1272</v>
      </c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  <c r="BO640" s="38"/>
      <c r="BP640" s="38"/>
      <c r="BQ640" s="38"/>
      <c r="BR640" s="38"/>
      <c r="BS640" s="38"/>
      <c r="BT640" s="38"/>
      <c r="BU640" s="38"/>
      <c r="BV640" s="38"/>
      <c r="BW640" s="38"/>
      <c r="BX640" s="38"/>
      <c r="BY640" s="38"/>
      <c r="BZ640" s="38"/>
      <c r="CA640" s="38"/>
      <c r="CB640" s="38"/>
      <c r="CC640" s="38"/>
      <c r="CD640" s="38"/>
      <c r="CE640" s="17">
        <f>+CE641</f>
        <v>0</v>
      </c>
    </row>
    <row r="641" spans="1:83" s="15" customFormat="1" ht="36" hidden="1" customHeight="1">
      <c r="A641" s="18" t="s">
        <v>340</v>
      </c>
      <c r="B641" s="115" t="s">
        <v>1273</v>
      </c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G641" s="29"/>
      <c r="BH641" s="29"/>
      <c r="BI641" s="29"/>
      <c r="BJ641" s="29"/>
      <c r="BK641" s="29"/>
      <c r="BL641" s="29"/>
      <c r="BM641" s="29"/>
      <c r="BN641" s="29"/>
      <c r="BO641" s="29"/>
      <c r="BP641" s="29"/>
      <c r="BQ641" s="29"/>
      <c r="BR641" s="29"/>
      <c r="BS641" s="29"/>
      <c r="BT641" s="29"/>
      <c r="BU641" s="29"/>
      <c r="BV641" s="29"/>
      <c r="BW641" s="29"/>
      <c r="BX641" s="29"/>
      <c r="BY641" s="29"/>
      <c r="BZ641" s="29"/>
      <c r="CA641" s="29"/>
      <c r="CB641" s="29"/>
      <c r="CC641" s="29"/>
      <c r="CD641" s="29"/>
      <c r="CE641" s="19">
        <f>SUBTOTAL(9,C641:CD641)</f>
        <v>0</v>
      </c>
    </row>
    <row r="642" spans="1:83" s="15" customFormat="1" ht="36" hidden="1" customHeight="1">
      <c r="A642" s="13">
        <v>5112</v>
      </c>
      <c r="B642" s="113" t="s">
        <v>1274</v>
      </c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  <c r="BO642" s="38"/>
      <c r="BP642" s="38"/>
      <c r="BQ642" s="38"/>
      <c r="BR642" s="38"/>
      <c r="BS642" s="38"/>
      <c r="BT642" s="38"/>
      <c r="BU642" s="38"/>
      <c r="BV642" s="38"/>
      <c r="BW642" s="38"/>
      <c r="BX642" s="38"/>
      <c r="BY642" s="38"/>
      <c r="BZ642" s="38"/>
      <c r="CA642" s="38"/>
      <c r="CB642" s="38"/>
      <c r="CC642" s="38"/>
      <c r="CD642" s="38"/>
      <c r="CE642" s="17">
        <f>+CE643</f>
        <v>0</v>
      </c>
    </row>
    <row r="643" spans="1:83" s="15" customFormat="1" ht="36" hidden="1" customHeight="1">
      <c r="A643" s="18" t="s">
        <v>341</v>
      </c>
      <c r="B643" s="115" t="s">
        <v>1275</v>
      </c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G643" s="29"/>
      <c r="BH643" s="29"/>
      <c r="BI643" s="29"/>
      <c r="BJ643" s="29"/>
      <c r="BK643" s="29"/>
      <c r="BL643" s="29"/>
      <c r="BM643" s="29"/>
      <c r="BN643" s="29"/>
      <c r="BO643" s="29"/>
      <c r="BP643" s="29"/>
      <c r="BQ643" s="29"/>
      <c r="BR643" s="29"/>
      <c r="BS643" s="29"/>
      <c r="BT643" s="29"/>
      <c r="BU643" s="29"/>
      <c r="BV643" s="29"/>
      <c r="BW643" s="29"/>
      <c r="BX643" s="29"/>
      <c r="BY643" s="29"/>
      <c r="BZ643" s="29"/>
      <c r="CA643" s="29"/>
      <c r="CB643" s="29"/>
      <c r="CC643" s="29"/>
      <c r="CD643" s="29"/>
      <c r="CE643" s="19">
        <f>SUBTOTAL(9,C643:CD643)</f>
        <v>0</v>
      </c>
    </row>
    <row r="644" spans="1:83" s="15" customFormat="1" ht="36" hidden="1" customHeight="1">
      <c r="A644" s="13">
        <v>5120</v>
      </c>
      <c r="B644" s="113" t="s">
        <v>814</v>
      </c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  <c r="BO644" s="38"/>
      <c r="BP644" s="38"/>
      <c r="BQ644" s="38"/>
      <c r="BR644" s="38"/>
      <c r="BS644" s="38"/>
      <c r="BT644" s="38"/>
      <c r="BU644" s="38"/>
      <c r="BV644" s="38"/>
      <c r="BW644" s="38"/>
      <c r="BX644" s="38"/>
      <c r="BY644" s="38"/>
      <c r="BZ644" s="38"/>
      <c r="CA644" s="38"/>
      <c r="CB644" s="38"/>
      <c r="CC644" s="38"/>
      <c r="CD644" s="38"/>
      <c r="CE644" s="14">
        <f>+CE645</f>
        <v>0</v>
      </c>
    </row>
    <row r="645" spans="1:83" s="15" customFormat="1" ht="36" hidden="1" customHeight="1">
      <c r="A645" s="13">
        <v>5121</v>
      </c>
      <c r="B645" s="113" t="s">
        <v>1276</v>
      </c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  <c r="BO645" s="38"/>
      <c r="BP645" s="38"/>
      <c r="BQ645" s="38"/>
      <c r="BR645" s="38"/>
      <c r="BS645" s="38"/>
      <c r="BT645" s="38"/>
      <c r="BU645" s="38"/>
      <c r="BV645" s="38"/>
      <c r="BW645" s="38"/>
      <c r="BX645" s="38"/>
      <c r="BY645" s="38"/>
      <c r="BZ645" s="38"/>
      <c r="CA645" s="38"/>
      <c r="CB645" s="38"/>
      <c r="CC645" s="38"/>
      <c r="CD645" s="38"/>
      <c r="CE645" s="17">
        <f>+CE646</f>
        <v>0</v>
      </c>
    </row>
    <row r="646" spans="1:83" s="15" customFormat="1" ht="36" hidden="1" customHeight="1">
      <c r="A646" s="18" t="s">
        <v>342</v>
      </c>
      <c r="B646" s="115" t="s">
        <v>1277</v>
      </c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G646" s="29"/>
      <c r="BH646" s="29"/>
      <c r="BI646" s="29"/>
      <c r="BJ646" s="29"/>
      <c r="BK646" s="29"/>
      <c r="BL646" s="29"/>
      <c r="BM646" s="29"/>
      <c r="BN646" s="29"/>
      <c r="BO646" s="29"/>
      <c r="BP646" s="29"/>
      <c r="BQ646" s="29"/>
      <c r="BR646" s="29"/>
      <c r="BS646" s="29"/>
      <c r="BT646" s="29"/>
      <c r="BU646" s="29"/>
      <c r="BV646" s="29"/>
      <c r="BW646" s="29"/>
      <c r="BX646" s="29"/>
      <c r="BY646" s="29"/>
      <c r="BZ646" s="29"/>
      <c r="CA646" s="29"/>
      <c r="CB646" s="29"/>
      <c r="CC646" s="29"/>
      <c r="CD646" s="29"/>
      <c r="CE646" s="19">
        <f>SUBTOTAL(9,C646:CD646)</f>
        <v>0</v>
      </c>
    </row>
    <row r="647" spans="1:83" s="15" customFormat="1" ht="36" hidden="1" customHeight="1">
      <c r="A647" s="13">
        <v>5130</v>
      </c>
      <c r="B647" s="113" t="s">
        <v>815</v>
      </c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  <c r="BO647" s="38"/>
      <c r="BP647" s="38"/>
      <c r="BQ647" s="38"/>
      <c r="BR647" s="38"/>
      <c r="BS647" s="38"/>
      <c r="BT647" s="38"/>
      <c r="BU647" s="38"/>
      <c r="BV647" s="38"/>
      <c r="BW647" s="38"/>
      <c r="BX647" s="38"/>
      <c r="BY647" s="38"/>
      <c r="BZ647" s="38"/>
      <c r="CA647" s="38"/>
      <c r="CB647" s="38"/>
      <c r="CC647" s="38"/>
      <c r="CD647" s="38"/>
      <c r="CE647" s="14">
        <f>+CE648</f>
        <v>0</v>
      </c>
    </row>
    <row r="648" spans="1:83" s="15" customFormat="1" ht="36" hidden="1" customHeight="1">
      <c r="A648" s="13">
        <v>5131</v>
      </c>
      <c r="B648" s="113" t="s">
        <v>1278</v>
      </c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  <c r="BO648" s="38"/>
      <c r="BP648" s="38"/>
      <c r="BQ648" s="38"/>
      <c r="BR648" s="38"/>
      <c r="BS648" s="38"/>
      <c r="BT648" s="38"/>
      <c r="BU648" s="38"/>
      <c r="BV648" s="38"/>
      <c r="BW648" s="38"/>
      <c r="BX648" s="38"/>
      <c r="BY648" s="38"/>
      <c r="BZ648" s="38"/>
      <c r="CA648" s="38"/>
      <c r="CB648" s="38"/>
      <c r="CC648" s="38"/>
      <c r="CD648" s="38"/>
      <c r="CE648" s="17">
        <f>+CE649</f>
        <v>0</v>
      </c>
    </row>
    <row r="649" spans="1:83" s="15" customFormat="1" ht="36" hidden="1" customHeight="1">
      <c r="A649" s="18" t="s">
        <v>343</v>
      </c>
      <c r="B649" s="115" t="s">
        <v>1279</v>
      </c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G649" s="29"/>
      <c r="BH649" s="29"/>
      <c r="BI649" s="29"/>
      <c r="BJ649" s="29"/>
      <c r="BK649" s="29"/>
      <c r="BL649" s="29"/>
      <c r="BM649" s="29"/>
      <c r="BN649" s="29"/>
      <c r="BO649" s="29"/>
      <c r="BP649" s="29"/>
      <c r="BQ649" s="29"/>
      <c r="BR649" s="29"/>
      <c r="BS649" s="29"/>
      <c r="BT649" s="29"/>
      <c r="BU649" s="29"/>
      <c r="BV649" s="29"/>
      <c r="BW649" s="29"/>
      <c r="BX649" s="29"/>
      <c r="BY649" s="29"/>
      <c r="BZ649" s="29"/>
      <c r="CA649" s="29"/>
      <c r="CB649" s="29"/>
      <c r="CC649" s="29"/>
      <c r="CD649" s="29"/>
      <c r="CE649" s="19">
        <f>SUBTOTAL(9,C649:CD649)</f>
        <v>0</v>
      </c>
    </row>
    <row r="650" spans="1:83" s="15" customFormat="1" ht="36" hidden="1" customHeight="1">
      <c r="A650" s="13">
        <v>5140</v>
      </c>
      <c r="B650" s="113" t="s">
        <v>344</v>
      </c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  <c r="BO650" s="38"/>
      <c r="BP650" s="38"/>
      <c r="BQ650" s="38"/>
      <c r="BR650" s="38"/>
      <c r="BS650" s="38"/>
      <c r="BT650" s="38"/>
      <c r="BU650" s="38"/>
      <c r="BV650" s="38"/>
      <c r="BW650" s="38"/>
      <c r="BX650" s="38"/>
      <c r="BY650" s="38"/>
      <c r="BZ650" s="38"/>
      <c r="CA650" s="38"/>
      <c r="CB650" s="38"/>
      <c r="CC650" s="38"/>
      <c r="CD650" s="38"/>
      <c r="CE650" s="14">
        <f>+CE651</f>
        <v>0</v>
      </c>
    </row>
    <row r="651" spans="1:83" s="15" customFormat="1" ht="36" hidden="1" customHeight="1">
      <c r="A651" s="18" t="s">
        <v>345</v>
      </c>
      <c r="B651" s="115" t="s">
        <v>1280</v>
      </c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G651" s="29"/>
      <c r="BH651" s="29"/>
      <c r="BI651" s="29"/>
      <c r="BJ651" s="29"/>
      <c r="BK651" s="29"/>
      <c r="BL651" s="29"/>
      <c r="BM651" s="29"/>
      <c r="BN651" s="29"/>
      <c r="BO651" s="29"/>
      <c r="BP651" s="29"/>
      <c r="BQ651" s="29"/>
      <c r="BR651" s="29"/>
      <c r="BS651" s="29"/>
      <c r="BT651" s="29"/>
      <c r="BU651" s="29"/>
      <c r="BV651" s="29"/>
      <c r="BW651" s="29"/>
      <c r="BX651" s="29"/>
      <c r="BY651" s="29"/>
      <c r="BZ651" s="29"/>
      <c r="CA651" s="29"/>
      <c r="CB651" s="29"/>
      <c r="CC651" s="29"/>
      <c r="CD651" s="29"/>
      <c r="CE651" s="19">
        <f>SUBTOTAL(9,C651:CD651)</f>
        <v>0</v>
      </c>
    </row>
    <row r="652" spans="1:83" s="15" customFormat="1" ht="36" hidden="1" customHeight="1">
      <c r="A652" s="13">
        <v>5150</v>
      </c>
      <c r="B652" s="113" t="s">
        <v>816</v>
      </c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  <c r="BO652" s="38"/>
      <c r="BP652" s="38"/>
      <c r="BQ652" s="38"/>
      <c r="BR652" s="38"/>
      <c r="BS652" s="38"/>
      <c r="BT652" s="38"/>
      <c r="BU652" s="38"/>
      <c r="BV652" s="38"/>
      <c r="BW652" s="38"/>
      <c r="BX652" s="38"/>
      <c r="BY652" s="38"/>
      <c r="BZ652" s="38"/>
      <c r="CA652" s="38"/>
      <c r="CB652" s="38"/>
      <c r="CC652" s="38"/>
      <c r="CD652" s="38"/>
      <c r="CE652" s="14">
        <f>+CE653</f>
        <v>0</v>
      </c>
    </row>
    <row r="653" spans="1:83" s="15" customFormat="1" ht="36" hidden="1" customHeight="1">
      <c r="A653" s="13">
        <v>5151</v>
      </c>
      <c r="B653" s="113" t="s">
        <v>1281</v>
      </c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  <c r="BO653" s="38"/>
      <c r="BP653" s="38"/>
      <c r="BQ653" s="38"/>
      <c r="BR653" s="38"/>
      <c r="BS653" s="38"/>
      <c r="BT653" s="38"/>
      <c r="BU653" s="38"/>
      <c r="BV653" s="38"/>
      <c r="BW653" s="38"/>
      <c r="BX653" s="38"/>
      <c r="BY653" s="38"/>
      <c r="BZ653" s="38"/>
      <c r="CA653" s="38"/>
      <c r="CB653" s="38"/>
      <c r="CC653" s="38"/>
      <c r="CD653" s="38"/>
      <c r="CE653" s="17">
        <f>+CE654</f>
        <v>0</v>
      </c>
    </row>
    <row r="654" spans="1:83" s="15" customFormat="1" ht="36" hidden="1" customHeight="1">
      <c r="A654" s="18" t="s">
        <v>346</v>
      </c>
      <c r="B654" s="115" t="s">
        <v>1282</v>
      </c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  <c r="BM654" s="29"/>
      <c r="BN654" s="29"/>
      <c r="BO654" s="29"/>
      <c r="BP654" s="29"/>
      <c r="BQ654" s="29"/>
      <c r="BR654" s="29"/>
      <c r="BS654" s="29"/>
      <c r="BT654" s="29"/>
      <c r="BU654" s="29"/>
      <c r="BV654" s="29"/>
      <c r="BW654" s="29"/>
      <c r="BX654" s="29"/>
      <c r="BY654" s="29"/>
      <c r="BZ654" s="29"/>
      <c r="CA654" s="29"/>
      <c r="CB654" s="29"/>
      <c r="CC654" s="29"/>
      <c r="CD654" s="29"/>
      <c r="CE654" s="19">
        <f>SUBTOTAL(9,C654:CD654)</f>
        <v>0</v>
      </c>
    </row>
    <row r="655" spans="1:83" s="15" customFormat="1" ht="36" hidden="1" customHeight="1">
      <c r="A655" s="13">
        <v>5190</v>
      </c>
      <c r="B655" s="113" t="s">
        <v>347</v>
      </c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  <c r="BO655" s="38"/>
      <c r="BP655" s="38"/>
      <c r="BQ655" s="38"/>
      <c r="BR655" s="38"/>
      <c r="BS655" s="38"/>
      <c r="BT655" s="38"/>
      <c r="BU655" s="38"/>
      <c r="BV655" s="38"/>
      <c r="BW655" s="38"/>
      <c r="BX655" s="38"/>
      <c r="BY655" s="38"/>
      <c r="BZ655" s="38"/>
      <c r="CA655" s="38"/>
      <c r="CB655" s="38"/>
      <c r="CC655" s="38"/>
      <c r="CD655" s="38"/>
      <c r="CE655" s="14">
        <f>+CE656</f>
        <v>0</v>
      </c>
    </row>
    <row r="656" spans="1:83" s="15" customFormat="1" ht="36" hidden="1" customHeight="1">
      <c r="A656" s="18" t="s">
        <v>348</v>
      </c>
      <c r="B656" s="115" t="s">
        <v>1283</v>
      </c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G656" s="29"/>
      <c r="BH656" s="29"/>
      <c r="BI656" s="29"/>
      <c r="BJ656" s="29"/>
      <c r="BK656" s="29"/>
      <c r="BL656" s="29"/>
      <c r="BM656" s="29"/>
      <c r="BN656" s="29"/>
      <c r="BO656" s="29"/>
      <c r="BP656" s="29"/>
      <c r="BQ656" s="29"/>
      <c r="BR656" s="29"/>
      <c r="BS656" s="29"/>
      <c r="BT656" s="29"/>
      <c r="BU656" s="29"/>
      <c r="BV656" s="29"/>
      <c r="BW656" s="29"/>
      <c r="BX656" s="29"/>
      <c r="BY656" s="29"/>
      <c r="BZ656" s="29"/>
      <c r="CA656" s="29"/>
      <c r="CB656" s="29"/>
      <c r="CC656" s="29"/>
      <c r="CD656" s="29"/>
      <c r="CE656" s="19">
        <f>SUBTOTAL(9,C656:CD656)</f>
        <v>0</v>
      </c>
    </row>
    <row r="657" spans="1:128" s="23" customFormat="1" ht="36" hidden="1" customHeight="1">
      <c r="A657" s="10">
        <v>5200</v>
      </c>
      <c r="B657" s="112" t="s">
        <v>725</v>
      </c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  <c r="BO657" s="37"/>
      <c r="BP657" s="37"/>
      <c r="BQ657" s="37"/>
      <c r="BR657" s="37"/>
      <c r="BS657" s="37"/>
      <c r="BT657" s="37"/>
      <c r="BU657" s="37"/>
      <c r="BV657" s="37"/>
      <c r="BW657" s="37"/>
      <c r="BX657" s="37"/>
      <c r="BY657" s="37"/>
      <c r="BZ657" s="37"/>
      <c r="CA657" s="37"/>
      <c r="CB657" s="37"/>
      <c r="CC657" s="37"/>
      <c r="CD657" s="37"/>
      <c r="CE657" s="11">
        <f>+CE658+CE661+CE663+CE666</f>
        <v>0</v>
      </c>
      <c r="CF657" s="15"/>
      <c r="CG657" s="15"/>
      <c r="CH657" s="15"/>
      <c r="CI657" s="15"/>
      <c r="CJ657" s="15"/>
      <c r="CK657" s="15"/>
      <c r="CL657" s="15"/>
      <c r="CM657" s="15"/>
      <c r="CN657" s="15"/>
      <c r="CO657" s="15"/>
      <c r="CP657" s="15"/>
      <c r="CQ657" s="15"/>
      <c r="CR657" s="15"/>
      <c r="CS657" s="15"/>
      <c r="CT657" s="15"/>
      <c r="CU657" s="15"/>
      <c r="CV657" s="15"/>
      <c r="CW657" s="15"/>
      <c r="CX657" s="15"/>
      <c r="CY657" s="15"/>
      <c r="CZ657" s="15"/>
      <c r="DA657" s="15"/>
      <c r="DB657" s="15"/>
      <c r="DC657" s="15"/>
      <c r="DD657" s="15"/>
      <c r="DE657" s="15"/>
      <c r="DF657" s="15"/>
      <c r="DG657" s="15"/>
      <c r="DH657" s="15"/>
      <c r="DI657" s="15"/>
      <c r="DJ657" s="15"/>
      <c r="DK657" s="15"/>
      <c r="DL657" s="15"/>
      <c r="DM657" s="15"/>
      <c r="DN657" s="15"/>
      <c r="DO657" s="15"/>
      <c r="DP657" s="15"/>
      <c r="DQ657" s="15"/>
      <c r="DR657" s="15"/>
      <c r="DS657" s="15"/>
      <c r="DT657" s="15"/>
      <c r="DU657" s="15"/>
      <c r="DV657" s="15"/>
      <c r="DW657" s="15"/>
      <c r="DX657" s="15"/>
    </row>
    <row r="658" spans="1:128" s="15" customFormat="1" ht="36" hidden="1" customHeight="1">
      <c r="A658" s="13">
        <v>5210</v>
      </c>
      <c r="B658" s="113" t="s">
        <v>817</v>
      </c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  <c r="BO658" s="38"/>
      <c r="BP658" s="38"/>
      <c r="BQ658" s="38"/>
      <c r="BR658" s="38"/>
      <c r="BS658" s="38"/>
      <c r="BT658" s="38"/>
      <c r="BU658" s="38"/>
      <c r="BV658" s="38"/>
      <c r="BW658" s="38"/>
      <c r="BX658" s="38"/>
      <c r="BY658" s="38"/>
      <c r="BZ658" s="38"/>
      <c r="CA658" s="38"/>
      <c r="CB658" s="38"/>
      <c r="CC658" s="38"/>
      <c r="CD658" s="38"/>
      <c r="CE658" s="14">
        <f>+CE659</f>
        <v>0</v>
      </c>
    </row>
    <row r="659" spans="1:128" s="15" customFormat="1" ht="36" hidden="1" customHeight="1">
      <c r="A659" s="13">
        <v>5211</v>
      </c>
      <c r="B659" s="113" t="s">
        <v>1284</v>
      </c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  <c r="BO659" s="38"/>
      <c r="BP659" s="38"/>
      <c r="BQ659" s="38"/>
      <c r="BR659" s="38"/>
      <c r="BS659" s="38"/>
      <c r="BT659" s="38"/>
      <c r="BU659" s="38"/>
      <c r="BV659" s="38"/>
      <c r="BW659" s="38"/>
      <c r="BX659" s="38"/>
      <c r="BY659" s="38"/>
      <c r="BZ659" s="38"/>
      <c r="CA659" s="38"/>
      <c r="CB659" s="38"/>
      <c r="CC659" s="38"/>
      <c r="CD659" s="38"/>
      <c r="CE659" s="17">
        <f>+CE660</f>
        <v>0</v>
      </c>
    </row>
    <row r="660" spans="1:128" s="15" customFormat="1" ht="36" hidden="1" customHeight="1">
      <c r="A660" s="18" t="s">
        <v>349</v>
      </c>
      <c r="B660" s="115" t="s">
        <v>1285</v>
      </c>
      <c r="C660" s="29"/>
      <c r="D660" s="29"/>
      <c r="E660" s="29"/>
      <c r="F660" s="72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72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  <c r="BM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X660" s="29"/>
      <c r="BY660" s="29"/>
      <c r="BZ660" s="29"/>
      <c r="CA660" s="29"/>
      <c r="CB660" s="29"/>
      <c r="CC660" s="29"/>
      <c r="CD660" s="29"/>
      <c r="CE660" s="19">
        <f>SUBTOTAL(9,C660:CD660)</f>
        <v>0</v>
      </c>
    </row>
    <row r="661" spans="1:128" s="15" customFormat="1" ht="36" hidden="1" customHeight="1">
      <c r="A661" s="13">
        <v>5220</v>
      </c>
      <c r="B661" s="113" t="s">
        <v>350</v>
      </c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  <c r="BO661" s="38"/>
      <c r="BP661" s="38"/>
      <c r="BQ661" s="38"/>
      <c r="BR661" s="38"/>
      <c r="BS661" s="38"/>
      <c r="BT661" s="38"/>
      <c r="BU661" s="38"/>
      <c r="BV661" s="38"/>
      <c r="BW661" s="38"/>
      <c r="BX661" s="38"/>
      <c r="BY661" s="38"/>
      <c r="BZ661" s="38"/>
      <c r="CA661" s="38"/>
      <c r="CB661" s="38"/>
      <c r="CC661" s="38"/>
      <c r="CD661" s="38"/>
      <c r="CE661" s="14">
        <f>+CE662</f>
        <v>0</v>
      </c>
    </row>
    <row r="662" spans="1:128" s="15" customFormat="1" ht="36" hidden="1" customHeight="1">
      <c r="A662" s="18" t="s">
        <v>351</v>
      </c>
      <c r="B662" s="115" t="s">
        <v>1286</v>
      </c>
      <c r="C662" s="29"/>
      <c r="D662" s="29"/>
      <c r="E662" s="29"/>
      <c r="F662" s="72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72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  <c r="BM662" s="29"/>
      <c r="BN662" s="29"/>
      <c r="BO662" s="29"/>
      <c r="BP662" s="29"/>
      <c r="BQ662" s="29"/>
      <c r="BR662" s="29"/>
      <c r="BS662" s="29"/>
      <c r="BT662" s="29"/>
      <c r="BU662" s="29"/>
      <c r="BV662" s="29"/>
      <c r="BW662" s="29"/>
      <c r="BX662" s="29"/>
      <c r="BY662" s="29"/>
      <c r="BZ662" s="29"/>
      <c r="CA662" s="29"/>
      <c r="CB662" s="29"/>
      <c r="CC662" s="29"/>
      <c r="CD662" s="29"/>
      <c r="CE662" s="19">
        <f>SUBTOTAL(9,C662:CD662)</f>
        <v>0</v>
      </c>
    </row>
    <row r="663" spans="1:128" s="15" customFormat="1" ht="36" hidden="1" customHeight="1">
      <c r="A663" s="13">
        <v>5230</v>
      </c>
      <c r="B663" s="113" t="s">
        <v>726</v>
      </c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  <c r="BO663" s="38"/>
      <c r="BP663" s="38"/>
      <c r="BQ663" s="38"/>
      <c r="BR663" s="38"/>
      <c r="BS663" s="38"/>
      <c r="BT663" s="38"/>
      <c r="BU663" s="38"/>
      <c r="BV663" s="38"/>
      <c r="BW663" s="38"/>
      <c r="BX663" s="38"/>
      <c r="BY663" s="38"/>
      <c r="BZ663" s="38"/>
      <c r="CA663" s="38"/>
      <c r="CB663" s="38"/>
      <c r="CC663" s="38"/>
      <c r="CD663" s="38"/>
      <c r="CE663" s="14">
        <f>+CE664</f>
        <v>0</v>
      </c>
    </row>
    <row r="664" spans="1:128" s="15" customFormat="1" ht="36" hidden="1" customHeight="1">
      <c r="A664" s="13">
        <v>5231</v>
      </c>
      <c r="B664" s="113" t="s">
        <v>726</v>
      </c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  <c r="BO664" s="38"/>
      <c r="BP664" s="38"/>
      <c r="BQ664" s="38"/>
      <c r="BR664" s="38"/>
      <c r="BS664" s="38"/>
      <c r="BT664" s="38"/>
      <c r="BU664" s="38"/>
      <c r="BV664" s="38"/>
      <c r="BW664" s="38"/>
      <c r="BX664" s="38"/>
      <c r="BY664" s="38"/>
      <c r="BZ664" s="38"/>
      <c r="CA664" s="38"/>
      <c r="CB664" s="38"/>
      <c r="CC664" s="38"/>
      <c r="CD664" s="38"/>
      <c r="CE664" s="17">
        <f>+CE665</f>
        <v>0</v>
      </c>
    </row>
    <row r="665" spans="1:128" s="15" customFormat="1" ht="36" hidden="1" customHeight="1">
      <c r="A665" s="18" t="s">
        <v>352</v>
      </c>
      <c r="B665" s="115" t="s">
        <v>1287</v>
      </c>
      <c r="C665" s="29"/>
      <c r="D665" s="29"/>
      <c r="E665" s="29"/>
      <c r="F665" s="72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72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G665" s="29"/>
      <c r="BH665" s="29"/>
      <c r="BI665" s="29"/>
      <c r="BJ665" s="29"/>
      <c r="BK665" s="29"/>
      <c r="BL665" s="29"/>
      <c r="BM665" s="29"/>
      <c r="BN665" s="29"/>
      <c r="BO665" s="29"/>
      <c r="BP665" s="29"/>
      <c r="BQ665" s="29"/>
      <c r="BR665" s="29"/>
      <c r="BS665" s="29"/>
      <c r="BT665" s="29"/>
      <c r="BU665" s="29"/>
      <c r="BV665" s="29"/>
      <c r="BW665" s="29"/>
      <c r="BX665" s="29"/>
      <c r="BY665" s="29"/>
      <c r="BZ665" s="29"/>
      <c r="CA665" s="29"/>
      <c r="CB665" s="29"/>
      <c r="CC665" s="29"/>
      <c r="CD665" s="29"/>
      <c r="CE665" s="19">
        <f>SUBTOTAL(9,C665:CD665)</f>
        <v>0</v>
      </c>
    </row>
    <row r="666" spans="1:128" s="15" customFormat="1" ht="36" hidden="1" customHeight="1">
      <c r="A666" s="13">
        <v>5290</v>
      </c>
      <c r="B666" s="113" t="s">
        <v>353</v>
      </c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  <c r="BO666" s="38"/>
      <c r="BP666" s="38"/>
      <c r="BQ666" s="38"/>
      <c r="BR666" s="38"/>
      <c r="BS666" s="38"/>
      <c r="BT666" s="38"/>
      <c r="BU666" s="38"/>
      <c r="BV666" s="38"/>
      <c r="BW666" s="38"/>
      <c r="BX666" s="38"/>
      <c r="BY666" s="38"/>
      <c r="BZ666" s="38"/>
      <c r="CA666" s="38"/>
      <c r="CB666" s="38"/>
      <c r="CC666" s="38"/>
      <c r="CD666" s="38"/>
      <c r="CE666" s="14">
        <f>+CE667</f>
        <v>0</v>
      </c>
    </row>
    <row r="667" spans="1:128" s="15" customFormat="1" ht="36" hidden="1" customHeight="1">
      <c r="A667" s="18" t="s">
        <v>354</v>
      </c>
      <c r="B667" s="115" t="s">
        <v>1288</v>
      </c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G667" s="29"/>
      <c r="BH667" s="29"/>
      <c r="BI667" s="29"/>
      <c r="BJ667" s="29"/>
      <c r="BK667" s="29"/>
      <c r="BL667" s="29"/>
      <c r="BM667" s="29"/>
      <c r="BN667" s="29"/>
      <c r="BO667" s="29"/>
      <c r="BP667" s="29"/>
      <c r="BQ667" s="29"/>
      <c r="BR667" s="29"/>
      <c r="BS667" s="29"/>
      <c r="BT667" s="29"/>
      <c r="BU667" s="29"/>
      <c r="BV667" s="29"/>
      <c r="BW667" s="29"/>
      <c r="BX667" s="29"/>
      <c r="BY667" s="29"/>
      <c r="BZ667" s="29"/>
      <c r="CA667" s="29"/>
      <c r="CB667" s="29"/>
      <c r="CC667" s="29"/>
      <c r="CD667" s="29"/>
      <c r="CE667" s="19">
        <f>SUBTOTAL(9,C667:CD667)</f>
        <v>0</v>
      </c>
    </row>
    <row r="668" spans="1:128" s="23" customFormat="1" ht="36" hidden="1" customHeight="1">
      <c r="A668" s="10">
        <v>5300</v>
      </c>
      <c r="B668" s="112" t="s">
        <v>355</v>
      </c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  <c r="BO668" s="37"/>
      <c r="BP668" s="37"/>
      <c r="BQ668" s="37"/>
      <c r="BR668" s="37"/>
      <c r="BS668" s="37"/>
      <c r="BT668" s="37"/>
      <c r="BU668" s="37"/>
      <c r="BV668" s="37"/>
      <c r="BW668" s="37"/>
      <c r="BX668" s="37"/>
      <c r="BY668" s="37"/>
      <c r="BZ668" s="37"/>
      <c r="CA668" s="37"/>
      <c r="CB668" s="37"/>
      <c r="CC668" s="37"/>
      <c r="CD668" s="37"/>
      <c r="CE668" s="11">
        <f>+CE669+CE671</f>
        <v>0</v>
      </c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5"/>
      <c r="CU668" s="15"/>
      <c r="CV668" s="15"/>
      <c r="CW668" s="15"/>
      <c r="CX668" s="15"/>
      <c r="CY668" s="15"/>
      <c r="CZ668" s="15"/>
      <c r="DA668" s="15"/>
      <c r="DB668" s="15"/>
      <c r="DC668" s="15"/>
      <c r="DD668" s="15"/>
      <c r="DE668" s="15"/>
      <c r="DF668" s="15"/>
      <c r="DG668" s="15"/>
      <c r="DH668" s="15"/>
      <c r="DI668" s="15"/>
      <c r="DJ668" s="15"/>
      <c r="DK668" s="15"/>
      <c r="DL668" s="15"/>
      <c r="DM668" s="15"/>
      <c r="DN668" s="15"/>
      <c r="DO668" s="15"/>
      <c r="DP668" s="15"/>
      <c r="DQ668" s="15"/>
      <c r="DR668" s="15"/>
      <c r="DS668" s="15"/>
      <c r="DT668" s="15"/>
      <c r="DU668" s="15"/>
      <c r="DV668" s="15"/>
      <c r="DW668" s="15"/>
      <c r="DX668" s="15"/>
    </row>
    <row r="669" spans="1:128" s="15" customFormat="1" ht="36" hidden="1" customHeight="1">
      <c r="A669" s="13">
        <v>5310</v>
      </c>
      <c r="B669" s="113" t="s">
        <v>356</v>
      </c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  <c r="BO669" s="38"/>
      <c r="BP669" s="38"/>
      <c r="BQ669" s="38"/>
      <c r="BR669" s="38"/>
      <c r="BS669" s="38"/>
      <c r="BT669" s="38"/>
      <c r="BU669" s="38"/>
      <c r="BV669" s="38"/>
      <c r="BW669" s="38"/>
      <c r="BX669" s="38"/>
      <c r="BY669" s="38"/>
      <c r="BZ669" s="38"/>
      <c r="CA669" s="38"/>
      <c r="CB669" s="38"/>
      <c r="CC669" s="38"/>
      <c r="CD669" s="38"/>
      <c r="CE669" s="14">
        <f>+CE670</f>
        <v>0</v>
      </c>
    </row>
    <row r="670" spans="1:128" s="15" customFormat="1" ht="36" hidden="1" customHeight="1">
      <c r="A670" s="18" t="s">
        <v>357</v>
      </c>
      <c r="B670" s="115" t="s">
        <v>1289</v>
      </c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  <c r="BM670" s="29"/>
      <c r="BN670" s="29"/>
      <c r="BO670" s="29"/>
      <c r="BP670" s="29"/>
      <c r="BQ670" s="29"/>
      <c r="BR670" s="29"/>
      <c r="BS670" s="29"/>
      <c r="BT670" s="29"/>
      <c r="BU670" s="29"/>
      <c r="BV670" s="29"/>
      <c r="BW670" s="29"/>
      <c r="BX670" s="29"/>
      <c r="BY670" s="29"/>
      <c r="BZ670" s="29"/>
      <c r="CA670" s="29"/>
      <c r="CB670" s="29"/>
      <c r="CC670" s="29"/>
      <c r="CD670" s="29"/>
      <c r="CE670" s="19">
        <f>SUBTOTAL(9,C670:CD670)</f>
        <v>0</v>
      </c>
    </row>
    <row r="671" spans="1:128" s="15" customFormat="1" ht="36" hidden="1" customHeight="1">
      <c r="A671" s="13">
        <v>5320</v>
      </c>
      <c r="B671" s="113" t="s">
        <v>358</v>
      </c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  <c r="BO671" s="38"/>
      <c r="BP671" s="38"/>
      <c r="BQ671" s="38"/>
      <c r="BR671" s="38"/>
      <c r="BS671" s="38"/>
      <c r="BT671" s="38"/>
      <c r="BU671" s="38"/>
      <c r="BV671" s="38"/>
      <c r="BW671" s="38"/>
      <c r="BX671" s="38"/>
      <c r="BY671" s="38"/>
      <c r="BZ671" s="38"/>
      <c r="CA671" s="38"/>
      <c r="CB671" s="38"/>
      <c r="CC671" s="38"/>
      <c r="CD671" s="38"/>
      <c r="CE671" s="14">
        <f>+CE672</f>
        <v>0</v>
      </c>
    </row>
    <row r="672" spans="1:128" s="15" customFormat="1" ht="36" hidden="1" customHeight="1">
      <c r="A672" s="18" t="s">
        <v>359</v>
      </c>
      <c r="B672" s="115" t="s">
        <v>1290</v>
      </c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  <c r="BM672" s="29"/>
      <c r="BN672" s="29"/>
      <c r="BO672" s="29"/>
      <c r="BP672" s="29"/>
      <c r="BQ672" s="29"/>
      <c r="BR672" s="29"/>
      <c r="BS672" s="29"/>
      <c r="BT672" s="29"/>
      <c r="BU672" s="29"/>
      <c r="BV672" s="29"/>
      <c r="BW672" s="29"/>
      <c r="BX672" s="29"/>
      <c r="BY672" s="29"/>
      <c r="BZ672" s="29"/>
      <c r="CA672" s="29"/>
      <c r="CB672" s="29"/>
      <c r="CC672" s="29"/>
      <c r="CD672" s="29"/>
      <c r="CE672" s="19">
        <f>SUBTOTAL(9,C672:CD672)</f>
        <v>0</v>
      </c>
    </row>
    <row r="673" spans="1:128" s="23" customFormat="1" ht="36" hidden="1" customHeight="1">
      <c r="A673" s="10">
        <v>5400</v>
      </c>
      <c r="B673" s="112" t="s">
        <v>727</v>
      </c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  <c r="BO673" s="37"/>
      <c r="BP673" s="37"/>
      <c r="BQ673" s="37"/>
      <c r="BR673" s="37"/>
      <c r="BS673" s="37"/>
      <c r="BT673" s="37"/>
      <c r="BU673" s="37"/>
      <c r="BV673" s="37"/>
      <c r="BW673" s="37"/>
      <c r="BX673" s="37"/>
      <c r="BY673" s="37"/>
      <c r="BZ673" s="37"/>
      <c r="CA673" s="37"/>
      <c r="CB673" s="37"/>
      <c r="CC673" s="37"/>
      <c r="CD673" s="37"/>
      <c r="CE673" s="11">
        <f>+CE674+CE677+CE679</f>
        <v>0</v>
      </c>
      <c r="CF673" s="15"/>
      <c r="CG673" s="15"/>
      <c r="CH673" s="15"/>
      <c r="CI673" s="15"/>
      <c r="CJ673" s="15"/>
      <c r="CK673" s="15"/>
      <c r="CL673" s="15"/>
      <c r="CM673" s="15"/>
      <c r="CN673" s="15"/>
      <c r="CO673" s="15"/>
      <c r="CP673" s="15"/>
      <c r="CQ673" s="15"/>
      <c r="CR673" s="15"/>
      <c r="CS673" s="15"/>
      <c r="CT673" s="15"/>
      <c r="CU673" s="15"/>
      <c r="CV673" s="15"/>
      <c r="CW673" s="15"/>
      <c r="CX673" s="15"/>
      <c r="CY673" s="15"/>
      <c r="CZ673" s="15"/>
      <c r="DA673" s="15"/>
      <c r="DB673" s="15"/>
      <c r="DC673" s="15"/>
      <c r="DD673" s="15"/>
      <c r="DE673" s="15"/>
      <c r="DF673" s="15"/>
      <c r="DG673" s="15"/>
      <c r="DH673" s="15"/>
      <c r="DI673" s="15"/>
      <c r="DJ673" s="15"/>
      <c r="DK673" s="15"/>
      <c r="DL673" s="15"/>
      <c r="DM673" s="15"/>
      <c r="DN673" s="15"/>
      <c r="DO673" s="15"/>
      <c r="DP673" s="15"/>
      <c r="DQ673" s="15"/>
      <c r="DR673" s="15"/>
      <c r="DS673" s="15"/>
      <c r="DT673" s="15"/>
      <c r="DU673" s="15"/>
      <c r="DV673" s="15"/>
      <c r="DW673" s="15"/>
      <c r="DX673" s="15"/>
    </row>
    <row r="674" spans="1:128" s="15" customFormat="1" ht="36" hidden="1" customHeight="1">
      <c r="A674" s="13">
        <v>5410</v>
      </c>
      <c r="B674" s="113" t="s">
        <v>728</v>
      </c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  <c r="BO674" s="38"/>
      <c r="BP674" s="38"/>
      <c r="BQ674" s="38"/>
      <c r="BR674" s="38"/>
      <c r="BS674" s="38"/>
      <c r="BT674" s="38"/>
      <c r="BU674" s="38"/>
      <c r="BV674" s="38"/>
      <c r="BW674" s="38"/>
      <c r="BX674" s="38"/>
      <c r="BY674" s="38"/>
      <c r="BZ674" s="38"/>
      <c r="CA674" s="38"/>
      <c r="CB674" s="38"/>
      <c r="CC674" s="38"/>
      <c r="CD674" s="38"/>
      <c r="CE674" s="14">
        <f>+CE675</f>
        <v>0</v>
      </c>
    </row>
    <row r="675" spans="1:128" s="15" customFormat="1" ht="36" hidden="1" customHeight="1">
      <c r="A675" s="13">
        <v>5411</v>
      </c>
      <c r="B675" s="113" t="s">
        <v>728</v>
      </c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  <c r="BO675" s="38"/>
      <c r="BP675" s="38"/>
      <c r="BQ675" s="38"/>
      <c r="BR675" s="38"/>
      <c r="BS675" s="38"/>
      <c r="BT675" s="38"/>
      <c r="BU675" s="38"/>
      <c r="BV675" s="38"/>
      <c r="BW675" s="38"/>
      <c r="BX675" s="38"/>
      <c r="BY675" s="38"/>
      <c r="BZ675" s="38"/>
      <c r="CA675" s="38"/>
      <c r="CB675" s="38"/>
      <c r="CC675" s="38"/>
      <c r="CD675" s="38"/>
      <c r="CE675" s="17">
        <f>+CE676</f>
        <v>0</v>
      </c>
    </row>
    <row r="676" spans="1:128" s="15" customFormat="1" ht="36" hidden="1" customHeight="1">
      <c r="A676" s="18" t="s">
        <v>360</v>
      </c>
      <c r="B676" s="115" t="s">
        <v>1291</v>
      </c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  <c r="BM676" s="29"/>
      <c r="BN676" s="29"/>
      <c r="BO676" s="29"/>
      <c r="BP676" s="29"/>
      <c r="BQ676" s="29"/>
      <c r="BR676" s="29"/>
      <c r="BS676" s="29"/>
      <c r="BT676" s="29"/>
      <c r="BU676" s="29"/>
      <c r="BV676" s="29"/>
      <c r="BW676" s="29"/>
      <c r="BX676" s="29"/>
      <c r="BY676" s="29"/>
      <c r="BZ676" s="29"/>
      <c r="CA676" s="29"/>
      <c r="CB676" s="29"/>
      <c r="CC676" s="29"/>
      <c r="CD676" s="29"/>
      <c r="CE676" s="19">
        <f>SUBTOTAL(9,C676:CD676)</f>
        <v>0</v>
      </c>
    </row>
    <row r="677" spans="1:128" s="15" customFormat="1" ht="36" hidden="1" customHeight="1">
      <c r="A677" s="13">
        <v>5420</v>
      </c>
      <c r="B677" s="113" t="s">
        <v>361</v>
      </c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  <c r="BO677" s="38"/>
      <c r="BP677" s="38"/>
      <c r="BQ677" s="38"/>
      <c r="BR677" s="38"/>
      <c r="BS677" s="38"/>
      <c r="BT677" s="38"/>
      <c r="BU677" s="38"/>
      <c r="BV677" s="38"/>
      <c r="BW677" s="38"/>
      <c r="BX677" s="38"/>
      <c r="BY677" s="38"/>
      <c r="BZ677" s="38"/>
      <c r="CA677" s="38"/>
      <c r="CB677" s="38"/>
      <c r="CC677" s="38"/>
      <c r="CD677" s="38"/>
      <c r="CE677" s="14">
        <f>+CE678</f>
        <v>0</v>
      </c>
    </row>
    <row r="678" spans="1:128" s="15" customFormat="1" ht="36" hidden="1" customHeight="1">
      <c r="A678" s="18" t="s">
        <v>362</v>
      </c>
      <c r="B678" s="115" t="s">
        <v>1292</v>
      </c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  <c r="BM678" s="29"/>
      <c r="BN678" s="29"/>
      <c r="BO678" s="29"/>
      <c r="BP678" s="29"/>
      <c r="BQ678" s="29"/>
      <c r="BR678" s="29"/>
      <c r="BS678" s="29"/>
      <c r="BT678" s="29"/>
      <c r="BU678" s="29"/>
      <c r="BV678" s="29"/>
      <c r="BW678" s="29"/>
      <c r="BX678" s="29"/>
      <c r="BY678" s="29"/>
      <c r="BZ678" s="29"/>
      <c r="CA678" s="29"/>
      <c r="CB678" s="29"/>
      <c r="CC678" s="29"/>
      <c r="CD678" s="29"/>
      <c r="CE678" s="19">
        <f>SUBTOTAL(9,C678:CD678)</f>
        <v>0</v>
      </c>
    </row>
    <row r="679" spans="1:128" s="15" customFormat="1" ht="36" hidden="1" customHeight="1">
      <c r="A679" s="13">
        <v>5490</v>
      </c>
      <c r="B679" s="113" t="s">
        <v>729</v>
      </c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  <c r="BO679" s="38"/>
      <c r="BP679" s="38"/>
      <c r="BQ679" s="38"/>
      <c r="BR679" s="38"/>
      <c r="BS679" s="38"/>
      <c r="BT679" s="38"/>
      <c r="BU679" s="38"/>
      <c r="BV679" s="38"/>
      <c r="BW679" s="38"/>
      <c r="BX679" s="38"/>
      <c r="BY679" s="38"/>
      <c r="BZ679" s="38"/>
      <c r="CA679" s="38"/>
      <c r="CB679" s="38"/>
      <c r="CC679" s="38"/>
      <c r="CD679" s="38"/>
      <c r="CE679" s="14">
        <f>+CE680</f>
        <v>0</v>
      </c>
    </row>
    <row r="680" spans="1:128" s="15" customFormat="1" ht="36" hidden="1" customHeight="1">
      <c r="A680" s="13">
        <v>5491</v>
      </c>
      <c r="B680" s="113" t="s">
        <v>729</v>
      </c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  <c r="BO680" s="38"/>
      <c r="BP680" s="38"/>
      <c r="BQ680" s="38"/>
      <c r="BR680" s="38"/>
      <c r="BS680" s="38"/>
      <c r="BT680" s="38"/>
      <c r="BU680" s="38"/>
      <c r="BV680" s="38"/>
      <c r="BW680" s="38"/>
      <c r="BX680" s="38"/>
      <c r="BY680" s="38"/>
      <c r="BZ680" s="38"/>
      <c r="CA680" s="38"/>
      <c r="CB680" s="38"/>
      <c r="CC680" s="38"/>
      <c r="CD680" s="38"/>
      <c r="CE680" s="17">
        <f>+CE681</f>
        <v>0</v>
      </c>
    </row>
    <row r="681" spans="1:128" s="15" customFormat="1" ht="36" hidden="1" customHeight="1">
      <c r="A681" s="18" t="s">
        <v>363</v>
      </c>
      <c r="B681" s="115" t="s">
        <v>1293</v>
      </c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G681" s="29"/>
      <c r="BH681" s="29"/>
      <c r="BI681" s="29"/>
      <c r="BJ681" s="29"/>
      <c r="BK681" s="29"/>
      <c r="BL681" s="29"/>
      <c r="BM681" s="29"/>
      <c r="BN681" s="29"/>
      <c r="BO681" s="29"/>
      <c r="BP681" s="29"/>
      <c r="BQ681" s="29"/>
      <c r="BR681" s="29"/>
      <c r="BS681" s="29"/>
      <c r="BT681" s="29"/>
      <c r="BU681" s="29"/>
      <c r="BV681" s="29"/>
      <c r="BW681" s="29"/>
      <c r="BX681" s="29"/>
      <c r="BY681" s="29"/>
      <c r="BZ681" s="29"/>
      <c r="CA681" s="29"/>
      <c r="CB681" s="29"/>
      <c r="CC681" s="29"/>
      <c r="CD681" s="29"/>
      <c r="CE681" s="19">
        <f>SUBTOTAL(9,C681:CD681)</f>
        <v>0</v>
      </c>
    </row>
    <row r="682" spans="1:128" s="23" customFormat="1" ht="36" hidden="1" customHeight="1">
      <c r="A682" s="10">
        <v>5500</v>
      </c>
      <c r="B682" s="112" t="s">
        <v>364</v>
      </c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  <c r="BO682" s="37"/>
      <c r="BP682" s="37"/>
      <c r="BQ682" s="37"/>
      <c r="BR682" s="37"/>
      <c r="BS682" s="37"/>
      <c r="BT682" s="37"/>
      <c r="BU682" s="37"/>
      <c r="BV682" s="37"/>
      <c r="BW682" s="37"/>
      <c r="BX682" s="37"/>
      <c r="BY682" s="37"/>
      <c r="BZ682" s="37"/>
      <c r="CA682" s="37"/>
      <c r="CB682" s="37"/>
      <c r="CC682" s="37"/>
      <c r="CD682" s="37"/>
      <c r="CE682" s="11">
        <f>+CE683</f>
        <v>0</v>
      </c>
      <c r="CF682" s="15"/>
      <c r="CG682" s="15"/>
      <c r="CH682" s="15"/>
      <c r="CI682" s="15"/>
      <c r="CJ682" s="15"/>
      <c r="CK682" s="15"/>
      <c r="CL682" s="15"/>
      <c r="CM682" s="15"/>
      <c r="CN682" s="15"/>
      <c r="CO682" s="15"/>
      <c r="CP682" s="15"/>
      <c r="CQ682" s="15"/>
      <c r="CR682" s="15"/>
      <c r="CS682" s="15"/>
      <c r="CT682" s="15"/>
      <c r="CU682" s="15"/>
      <c r="CV682" s="15"/>
      <c r="CW682" s="15"/>
      <c r="CX682" s="15"/>
      <c r="CY682" s="15"/>
      <c r="CZ682" s="15"/>
      <c r="DA682" s="15"/>
      <c r="DB682" s="15"/>
      <c r="DC682" s="15"/>
      <c r="DD682" s="15"/>
      <c r="DE682" s="15"/>
      <c r="DF682" s="15"/>
      <c r="DG682" s="15"/>
      <c r="DH682" s="15"/>
      <c r="DI682" s="15"/>
      <c r="DJ682" s="15"/>
      <c r="DK682" s="15"/>
      <c r="DL682" s="15"/>
      <c r="DM682" s="15"/>
      <c r="DN682" s="15"/>
      <c r="DO682" s="15"/>
      <c r="DP682" s="15"/>
      <c r="DQ682" s="15"/>
      <c r="DR682" s="15"/>
      <c r="DS682" s="15"/>
      <c r="DT682" s="15"/>
      <c r="DU682" s="15"/>
      <c r="DV682" s="15"/>
      <c r="DW682" s="15"/>
      <c r="DX682" s="15"/>
    </row>
    <row r="683" spans="1:128" s="15" customFormat="1" ht="36" hidden="1" customHeight="1">
      <c r="A683" s="13">
        <v>5510</v>
      </c>
      <c r="B683" s="113" t="s">
        <v>364</v>
      </c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  <c r="BO683" s="38"/>
      <c r="BP683" s="38"/>
      <c r="BQ683" s="38"/>
      <c r="BR683" s="38"/>
      <c r="BS683" s="38"/>
      <c r="BT683" s="38"/>
      <c r="BU683" s="38"/>
      <c r="BV683" s="38"/>
      <c r="BW683" s="38"/>
      <c r="BX683" s="38"/>
      <c r="BY683" s="38"/>
      <c r="BZ683" s="38"/>
      <c r="CA683" s="38"/>
      <c r="CB683" s="38"/>
      <c r="CC683" s="38"/>
      <c r="CD683" s="38"/>
      <c r="CE683" s="14">
        <f>+CE684</f>
        <v>0</v>
      </c>
    </row>
    <row r="684" spans="1:128" s="15" customFormat="1" ht="36" hidden="1" customHeight="1">
      <c r="A684" s="18" t="s">
        <v>365</v>
      </c>
      <c r="B684" s="115" t="s">
        <v>1294</v>
      </c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  <c r="BM684" s="29"/>
      <c r="BN684" s="29"/>
      <c r="BO684" s="29"/>
      <c r="BP684" s="29"/>
      <c r="BQ684" s="29"/>
      <c r="BR684" s="29"/>
      <c r="BS684" s="29"/>
      <c r="BT684" s="29"/>
      <c r="BU684" s="29"/>
      <c r="BV684" s="29"/>
      <c r="BW684" s="29"/>
      <c r="BX684" s="29"/>
      <c r="BY684" s="29"/>
      <c r="BZ684" s="29"/>
      <c r="CA684" s="29"/>
      <c r="CB684" s="29"/>
      <c r="CC684" s="29"/>
      <c r="CD684" s="29"/>
      <c r="CE684" s="19">
        <f>SUBTOTAL(9,C684:CD684)</f>
        <v>0</v>
      </c>
    </row>
    <row r="685" spans="1:128" s="23" customFormat="1" ht="36" hidden="1" customHeight="1">
      <c r="A685" s="10">
        <v>5600</v>
      </c>
      <c r="B685" s="112" t="s">
        <v>730</v>
      </c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  <c r="BO685" s="37"/>
      <c r="BP685" s="37"/>
      <c r="BQ685" s="37"/>
      <c r="BR685" s="37"/>
      <c r="BS685" s="37"/>
      <c r="BT685" s="37"/>
      <c r="BU685" s="37"/>
      <c r="BV685" s="37"/>
      <c r="BW685" s="37"/>
      <c r="BX685" s="37"/>
      <c r="BY685" s="37"/>
      <c r="BZ685" s="37"/>
      <c r="CA685" s="37"/>
      <c r="CB685" s="37"/>
      <c r="CC685" s="37"/>
      <c r="CD685" s="37"/>
      <c r="CE685" s="11">
        <f>+CE686+CE688+CE690+CE692+CE694+CE697+CE699+CE703</f>
        <v>1</v>
      </c>
      <c r="CF685" s="15"/>
      <c r="CG685" s="15"/>
      <c r="CH685" s="15"/>
      <c r="CI685" s="15"/>
      <c r="CJ685" s="15"/>
      <c r="CK685" s="15"/>
      <c r="CL685" s="15"/>
      <c r="CM685" s="15"/>
      <c r="CN685" s="15"/>
      <c r="CO685" s="15"/>
      <c r="CP685" s="15"/>
      <c r="CQ685" s="15"/>
      <c r="CR685" s="15"/>
      <c r="CS685" s="15"/>
      <c r="CT685" s="15"/>
      <c r="CU685" s="15"/>
      <c r="CV685" s="15"/>
      <c r="CW685" s="15"/>
      <c r="CX685" s="15"/>
      <c r="CY685" s="15"/>
      <c r="CZ685" s="15"/>
      <c r="DA685" s="15"/>
      <c r="DB685" s="15"/>
      <c r="DC685" s="15"/>
      <c r="DD685" s="15"/>
      <c r="DE685" s="15"/>
      <c r="DF685" s="15"/>
      <c r="DG685" s="15"/>
      <c r="DH685" s="15"/>
      <c r="DI685" s="15"/>
      <c r="DJ685" s="15"/>
      <c r="DK685" s="15"/>
      <c r="DL685" s="15"/>
      <c r="DM685" s="15"/>
      <c r="DN685" s="15"/>
      <c r="DO685" s="15"/>
      <c r="DP685" s="15"/>
      <c r="DQ685" s="15"/>
      <c r="DR685" s="15"/>
      <c r="DS685" s="15"/>
      <c r="DT685" s="15"/>
      <c r="DU685" s="15"/>
      <c r="DV685" s="15"/>
      <c r="DW685" s="15"/>
      <c r="DX685" s="15"/>
    </row>
    <row r="686" spans="1:128" s="15" customFormat="1" ht="36" hidden="1" customHeight="1">
      <c r="A686" s="13">
        <v>5610</v>
      </c>
      <c r="B686" s="113" t="s">
        <v>366</v>
      </c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  <c r="BO686" s="38"/>
      <c r="BP686" s="38"/>
      <c r="BQ686" s="38"/>
      <c r="BR686" s="38"/>
      <c r="BS686" s="38"/>
      <c r="BT686" s="38"/>
      <c r="BU686" s="38"/>
      <c r="BV686" s="38"/>
      <c r="BW686" s="38"/>
      <c r="BX686" s="38"/>
      <c r="BY686" s="38"/>
      <c r="BZ686" s="38"/>
      <c r="CA686" s="38"/>
      <c r="CB686" s="38"/>
      <c r="CC686" s="38"/>
      <c r="CD686" s="38"/>
      <c r="CE686" s="14">
        <f>+CE687</f>
        <v>0</v>
      </c>
    </row>
    <row r="687" spans="1:128" s="15" customFormat="1" ht="36" hidden="1" customHeight="1">
      <c r="A687" s="18" t="s">
        <v>367</v>
      </c>
      <c r="B687" s="115" t="s">
        <v>1295</v>
      </c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G687" s="29"/>
      <c r="BH687" s="29"/>
      <c r="BI687" s="29"/>
      <c r="BJ687" s="29"/>
      <c r="BK687" s="29"/>
      <c r="BL687" s="29"/>
      <c r="BM687" s="29"/>
      <c r="BN687" s="29"/>
      <c r="BO687" s="29"/>
      <c r="BP687" s="29"/>
      <c r="BQ687" s="29"/>
      <c r="BR687" s="29"/>
      <c r="BS687" s="29"/>
      <c r="BT687" s="29"/>
      <c r="BU687" s="29"/>
      <c r="BV687" s="29"/>
      <c r="BW687" s="29"/>
      <c r="BX687" s="29"/>
      <c r="BY687" s="29"/>
      <c r="BZ687" s="29"/>
      <c r="CA687" s="29"/>
      <c r="CB687" s="29"/>
      <c r="CC687" s="29"/>
      <c r="CD687" s="29"/>
      <c r="CE687" s="19">
        <f>SUBTOTAL(9,C687:CD687)</f>
        <v>0</v>
      </c>
    </row>
    <row r="688" spans="1:128" s="15" customFormat="1" ht="36" hidden="1" customHeight="1">
      <c r="A688" s="13">
        <v>5620</v>
      </c>
      <c r="B688" s="113" t="s">
        <v>368</v>
      </c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  <c r="BO688" s="38"/>
      <c r="BP688" s="38"/>
      <c r="BQ688" s="38"/>
      <c r="BR688" s="38"/>
      <c r="BS688" s="38"/>
      <c r="BT688" s="38"/>
      <c r="BU688" s="38"/>
      <c r="BV688" s="38"/>
      <c r="BW688" s="38"/>
      <c r="BX688" s="38"/>
      <c r="BY688" s="38"/>
      <c r="BZ688" s="38"/>
      <c r="CA688" s="38"/>
      <c r="CB688" s="38"/>
      <c r="CC688" s="38"/>
      <c r="CD688" s="38"/>
      <c r="CE688" s="14">
        <f>+CE689</f>
        <v>0</v>
      </c>
    </row>
    <row r="689" spans="1:83" s="15" customFormat="1" ht="36" hidden="1" customHeight="1">
      <c r="A689" s="18" t="s">
        <v>369</v>
      </c>
      <c r="B689" s="115" t="s">
        <v>1296</v>
      </c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G689" s="29"/>
      <c r="BH689" s="29"/>
      <c r="BI689" s="29"/>
      <c r="BJ689" s="29"/>
      <c r="BK689" s="29"/>
      <c r="BL689" s="29"/>
      <c r="BM689" s="29"/>
      <c r="BN689" s="29"/>
      <c r="BO689" s="29"/>
      <c r="BP689" s="29"/>
      <c r="BQ689" s="29"/>
      <c r="BR689" s="29"/>
      <c r="BS689" s="29"/>
      <c r="BT689" s="29"/>
      <c r="BU689" s="29"/>
      <c r="BV689" s="29"/>
      <c r="BW689" s="29"/>
      <c r="BX689" s="29"/>
      <c r="BY689" s="29"/>
      <c r="BZ689" s="29"/>
      <c r="CA689" s="29"/>
      <c r="CB689" s="29"/>
      <c r="CC689" s="29"/>
      <c r="CD689" s="29"/>
      <c r="CE689" s="19">
        <f>SUBTOTAL(9,C689:CD689)</f>
        <v>0</v>
      </c>
    </row>
    <row r="690" spans="1:83" s="15" customFormat="1" ht="36" hidden="1" customHeight="1">
      <c r="A690" s="13">
        <v>5630</v>
      </c>
      <c r="B690" s="113" t="s">
        <v>370</v>
      </c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  <c r="BO690" s="38"/>
      <c r="BP690" s="38"/>
      <c r="BQ690" s="38"/>
      <c r="BR690" s="38"/>
      <c r="BS690" s="38"/>
      <c r="BT690" s="38"/>
      <c r="BU690" s="38"/>
      <c r="BV690" s="38"/>
      <c r="BW690" s="38"/>
      <c r="BX690" s="38"/>
      <c r="BY690" s="38"/>
      <c r="BZ690" s="38"/>
      <c r="CA690" s="38"/>
      <c r="CB690" s="38"/>
      <c r="CC690" s="38"/>
      <c r="CD690" s="38"/>
      <c r="CE690" s="14">
        <f>+CE691</f>
        <v>0</v>
      </c>
    </row>
    <row r="691" spans="1:83" s="15" customFormat="1" ht="36" hidden="1" customHeight="1">
      <c r="A691" s="18" t="s">
        <v>371</v>
      </c>
      <c r="B691" s="115" t="s">
        <v>1297</v>
      </c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G691" s="29"/>
      <c r="BH691" s="29"/>
      <c r="BI691" s="29"/>
      <c r="BJ691" s="29"/>
      <c r="BK691" s="29"/>
      <c r="BL691" s="29"/>
      <c r="BM691" s="29"/>
      <c r="BN691" s="29"/>
      <c r="BO691" s="29"/>
      <c r="BP691" s="29"/>
      <c r="BQ691" s="29"/>
      <c r="BR691" s="29"/>
      <c r="BS691" s="29"/>
      <c r="BT691" s="29"/>
      <c r="BU691" s="29"/>
      <c r="BV691" s="29"/>
      <c r="BW691" s="29"/>
      <c r="BX691" s="29"/>
      <c r="BY691" s="29"/>
      <c r="BZ691" s="29"/>
      <c r="CA691" s="29"/>
      <c r="CB691" s="29"/>
      <c r="CC691" s="29"/>
      <c r="CD691" s="29"/>
      <c r="CE691" s="19">
        <f>SUBTOTAL(9,C691:CD691)</f>
        <v>0</v>
      </c>
    </row>
    <row r="692" spans="1:83" s="15" customFormat="1" ht="36" hidden="1" customHeight="1">
      <c r="A692" s="13">
        <v>5640</v>
      </c>
      <c r="B692" s="113" t="s">
        <v>372</v>
      </c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  <c r="BO692" s="38"/>
      <c r="BP692" s="38"/>
      <c r="BQ692" s="38"/>
      <c r="BR692" s="38"/>
      <c r="BS692" s="38"/>
      <c r="BT692" s="38"/>
      <c r="BU692" s="38"/>
      <c r="BV692" s="38"/>
      <c r="BW692" s="38"/>
      <c r="BX692" s="38"/>
      <c r="BY692" s="38"/>
      <c r="BZ692" s="38"/>
      <c r="CA692" s="38"/>
      <c r="CB692" s="38"/>
      <c r="CC692" s="38"/>
      <c r="CD692" s="38"/>
      <c r="CE692" s="14">
        <f>+CE693</f>
        <v>0</v>
      </c>
    </row>
    <row r="693" spans="1:83" s="15" customFormat="1" ht="36" hidden="1" customHeight="1">
      <c r="A693" s="18" t="s">
        <v>373</v>
      </c>
      <c r="B693" s="115" t="s">
        <v>1298</v>
      </c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G693" s="29"/>
      <c r="BH693" s="29"/>
      <c r="BI693" s="29"/>
      <c r="BJ693" s="29"/>
      <c r="BK693" s="29"/>
      <c r="BL693" s="29"/>
      <c r="BM693" s="29"/>
      <c r="BN693" s="29"/>
      <c r="BO693" s="29"/>
      <c r="BP693" s="29"/>
      <c r="BQ693" s="29"/>
      <c r="BR693" s="29"/>
      <c r="BS693" s="29"/>
      <c r="BT693" s="29"/>
      <c r="BU693" s="29"/>
      <c r="BV693" s="29"/>
      <c r="BW693" s="29"/>
      <c r="BX693" s="29"/>
      <c r="BY693" s="29"/>
      <c r="BZ693" s="29"/>
      <c r="CA693" s="29"/>
      <c r="CB693" s="29"/>
      <c r="CC693" s="29"/>
      <c r="CD693" s="29"/>
      <c r="CE693" s="19">
        <f>SUBTOTAL(9,C693:CD693)</f>
        <v>0</v>
      </c>
    </row>
    <row r="694" spans="1:83" s="15" customFormat="1" ht="36" hidden="1" customHeight="1">
      <c r="A694" s="13">
        <v>5650</v>
      </c>
      <c r="B694" s="113" t="s">
        <v>818</v>
      </c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  <c r="BO694" s="38"/>
      <c r="BP694" s="38"/>
      <c r="BQ694" s="38"/>
      <c r="BR694" s="38"/>
      <c r="BS694" s="38"/>
      <c r="BT694" s="38"/>
      <c r="BU694" s="38"/>
      <c r="BV694" s="38"/>
      <c r="BW694" s="38"/>
      <c r="BX694" s="38"/>
      <c r="BY694" s="38"/>
      <c r="BZ694" s="38"/>
      <c r="CA694" s="38"/>
      <c r="CB694" s="38"/>
      <c r="CC694" s="38"/>
      <c r="CD694" s="38"/>
      <c r="CE694" s="14">
        <f>+CE695</f>
        <v>0</v>
      </c>
    </row>
    <row r="695" spans="1:83" s="15" customFormat="1" ht="36" hidden="1" customHeight="1">
      <c r="A695" s="13">
        <v>5651</v>
      </c>
      <c r="B695" s="113" t="s">
        <v>1299</v>
      </c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  <c r="BO695" s="38"/>
      <c r="BP695" s="38"/>
      <c r="BQ695" s="38"/>
      <c r="BR695" s="38"/>
      <c r="BS695" s="38"/>
      <c r="BT695" s="38"/>
      <c r="BU695" s="38"/>
      <c r="BV695" s="38"/>
      <c r="BW695" s="38"/>
      <c r="BX695" s="38"/>
      <c r="BY695" s="38"/>
      <c r="BZ695" s="38"/>
      <c r="CA695" s="38"/>
      <c r="CB695" s="38"/>
      <c r="CC695" s="38"/>
      <c r="CD695" s="38"/>
      <c r="CE695" s="17">
        <f>+CE696</f>
        <v>0</v>
      </c>
    </row>
    <row r="696" spans="1:83" s="15" customFormat="1" ht="36" hidden="1" customHeight="1">
      <c r="A696" s="18" t="s">
        <v>374</v>
      </c>
      <c r="B696" s="115" t="s">
        <v>1300</v>
      </c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  <c r="BM696" s="29"/>
      <c r="BN696" s="29"/>
      <c r="BO696" s="29"/>
      <c r="BP696" s="29"/>
      <c r="BQ696" s="29"/>
      <c r="BR696" s="29"/>
      <c r="BS696" s="29"/>
      <c r="BT696" s="29"/>
      <c r="BU696" s="29"/>
      <c r="BV696" s="29"/>
      <c r="BW696" s="29"/>
      <c r="BX696" s="29"/>
      <c r="BY696" s="29"/>
      <c r="BZ696" s="29"/>
      <c r="CA696" s="29"/>
      <c r="CB696" s="29"/>
      <c r="CC696" s="29"/>
      <c r="CD696" s="29"/>
      <c r="CE696" s="19">
        <f>SUBTOTAL(9,C696:CD696)</f>
        <v>0</v>
      </c>
    </row>
    <row r="697" spans="1:83" s="15" customFormat="1" ht="36" hidden="1" customHeight="1">
      <c r="A697" s="13">
        <v>5660</v>
      </c>
      <c r="B697" s="113" t="s">
        <v>375</v>
      </c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  <c r="BO697" s="38"/>
      <c r="BP697" s="38"/>
      <c r="BQ697" s="38"/>
      <c r="BR697" s="38"/>
      <c r="BS697" s="38"/>
      <c r="BT697" s="38"/>
      <c r="BU697" s="38"/>
      <c r="BV697" s="38"/>
      <c r="BW697" s="38"/>
      <c r="BX697" s="38"/>
      <c r="BY697" s="38"/>
      <c r="BZ697" s="38"/>
      <c r="CA697" s="38"/>
      <c r="CB697" s="38"/>
      <c r="CC697" s="38"/>
      <c r="CD697" s="38"/>
      <c r="CE697" s="14">
        <f>+CE698</f>
        <v>0</v>
      </c>
    </row>
    <row r="698" spans="1:83" s="15" customFormat="1" ht="36" hidden="1" customHeight="1">
      <c r="A698" s="18" t="s">
        <v>376</v>
      </c>
      <c r="B698" s="115" t="s">
        <v>1301</v>
      </c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  <c r="BM698" s="29"/>
      <c r="BN698" s="29"/>
      <c r="BO698" s="29"/>
      <c r="BP698" s="29"/>
      <c r="BQ698" s="29"/>
      <c r="BR698" s="29"/>
      <c r="BS698" s="29"/>
      <c r="BT698" s="29"/>
      <c r="BU698" s="29"/>
      <c r="BV698" s="29"/>
      <c r="BW698" s="29"/>
      <c r="BX698" s="29"/>
      <c r="BY698" s="29"/>
      <c r="BZ698" s="29"/>
      <c r="CA698" s="29"/>
      <c r="CB698" s="29"/>
      <c r="CC698" s="29"/>
      <c r="CD698" s="29"/>
      <c r="CE698" s="19">
        <f>SUBTOTAL(9,C698:CD698)</f>
        <v>0</v>
      </c>
    </row>
    <row r="699" spans="1:83" s="15" customFormat="1" ht="36" hidden="1" customHeight="1">
      <c r="A699" s="13">
        <v>5670</v>
      </c>
      <c r="B699" s="113" t="s">
        <v>819</v>
      </c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  <c r="BO699" s="38"/>
      <c r="BP699" s="38"/>
      <c r="BQ699" s="38"/>
      <c r="BR699" s="38"/>
      <c r="BS699" s="38"/>
      <c r="BT699" s="38"/>
      <c r="BU699" s="38"/>
      <c r="BV699" s="38"/>
      <c r="BW699" s="38"/>
      <c r="BX699" s="38"/>
      <c r="BY699" s="38"/>
      <c r="BZ699" s="38"/>
      <c r="CA699" s="38"/>
      <c r="CB699" s="38"/>
      <c r="CC699" s="38"/>
      <c r="CD699" s="38"/>
      <c r="CE699" s="14">
        <f>+CE700</f>
        <v>1</v>
      </c>
    </row>
    <row r="700" spans="1:83" s="15" customFormat="1" ht="36" hidden="1" customHeight="1">
      <c r="A700" s="13">
        <v>5671</v>
      </c>
      <c r="B700" s="113" t="s">
        <v>1302</v>
      </c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  <c r="BO700" s="38"/>
      <c r="BP700" s="38"/>
      <c r="BQ700" s="38"/>
      <c r="BR700" s="38"/>
      <c r="BS700" s="38"/>
      <c r="BT700" s="38"/>
      <c r="BU700" s="38"/>
      <c r="BV700" s="38"/>
      <c r="BW700" s="38"/>
      <c r="BX700" s="38"/>
      <c r="BY700" s="38"/>
      <c r="BZ700" s="38"/>
      <c r="CA700" s="38"/>
      <c r="CB700" s="38"/>
      <c r="CC700" s="38"/>
      <c r="CD700" s="38"/>
      <c r="CE700" s="17">
        <f>+CE701+CE702</f>
        <v>1</v>
      </c>
    </row>
    <row r="701" spans="1:83" s="15" customFormat="1" ht="36" customHeight="1">
      <c r="A701" s="18" t="s">
        <v>377</v>
      </c>
      <c r="B701" s="115" t="s">
        <v>1303</v>
      </c>
      <c r="C701" s="29">
        <v>1</v>
      </c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G701" s="29"/>
      <c r="BH701" s="29"/>
      <c r="BI701" s="29"/>
      <c r="BJ701" s="29"/>
      <c r="BK701" s="29"/>
      <c r="BL701" s="29"/>
      <c r="BM701" s="29"/>
      <c r="BN701" s="29"/>
      <c r="BO701" s="29"/>
      <c r="BP701" s="29"/>
      <c r="BQ701" s="29"/>
      <c r="BR701" s="29"/>
      <c r="BS701" s="29"/>
      <c r="BT701" s="29"/>
      <c r="BU701" s="29"/>
      <c r="BV701" s="29"/>
      <c r="BW701" s="29"/>
      <c r="BX701" s="29"/>
      <c r="BY701" s="29"/>
      <c r="BZ701" s="29"/>
      <c r="CA701" s="29"/>
      <c r="CB701" s="29"/>
      <c r="CC701" s="29"/>
      <c r="CD701" s="29"/>
      <c r="CE701" s="19">
        <f>SUBTOTAL(9,C701:CD701)</f>
        <v>1</v>
      </c>
    </row>
    <row r="702" spans="1:83" s="15" customFormat="1" ht="36" hidden="1" customHeight="1">
      <c r="A702" s="18" t="s">
        <v>378</v>
      </c>
      <c r="B702" s="115" t="s">
        <v>1304</v>
      </c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9"/>
      <c r="BN702" s="29"/>
      <c r="BO702" s="29"/>
      <c r="BP702" s="29"/>
      <c r="BQ702" s="29"/>
      <c r="BR702" s="29"/>
      <c r="BS702" s="29"/>
      <c r="BT702" s="29"/>
      <c r="BU702" s="29"/>
      <c r="BV702" s="29"/>
      <c r="BW702" s="29"/>
      <c r="BX702" s="29"/>
      <c r="BY702" s="29"/>
      <c r="BZ702" s="29"/>
      <c r="CA702" s="29"/>
      <c r="CB702" s="29"/>
      <c r="CC702" s="29"/>
      <c r="CD702" s="29"/>
      <c r="CE702" s="19">
        <f>SUBTOTAL(9,C702:CD702)</f>
        <v>0</v>
      </c>
    </row>
    <row r="703" spans="1:83" s="15" customFormat="1" ht="36" hidden="1" customHeight="1">
      <c r="A703" s="13">
        <v>5690</v>
      </c>
      <c r="B703" s="113" t="s">
        <v>731</v>
      </c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  <c r="BO703" s="38"/>
      <c r="BP703" s="38"/>
      <c r="BQ703" s="38"/>
      <c r="BR703" s="38"/>
      <c r="BS703" s="38"/>
      <c r="BT703" s="38"/>
      <c r="BU703" s="38"/>
      <c r="BV703" s="38"/>
      <c r="BW703" s="38"/>
      <c r="BX703" s="38"/>
      <c r="BY703" s="38"/>
      <c r="BZ703" s="38"/>
      <c r="CA703" s="38"/>
      <c r="CB703" s="38"/>
      <c r="CC703" s="38"/>
      <c r="CD703" s="38"/>
      <c r="CE703" s="14">
        <f>+CE704</f>
        <v>0</v>
      </c>
    </row>
    <row r="704" spans="1:83" s="15" customFormat="1" ht="36" hidden="1" customHeight="1">
      <c r="A704" s="13">
        <v>5691</v>
      </c>
      <c r="B704" s="113" t="s">
        <v>731</v>
      </c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  <c r="BO704" s="38"/>
      <c r="BP704" s="38"/>
      <c r="BQ704" s="38"/>
      <c r="BR704" s="38"/>
      <c r="BS704" s="38"/>
      <c r="BT704" s="38"/>
      <c r="BU704" s="38"/>
      <c r="BV704" s="38"/>
      <c r="BW704" s="38"/>
      <c r="BX704" s="38"/>
      <c r="BY704" s="38"/>
      <c r="BZ704" s="38"/>
      <c r="CA704" s="38"/>
      <c r="CB704" s="38"/>
      <c r="CC704" s="38"/>
      <c r="CD704" s="38"/>
      <c r="CE704" s="17">
        <f>+CE705</f>
        <v>0</v>
      </c>
    </row>
    <row r="705" spans="1:128" s="15" customFormat="1" ht="36" hidden="1" customHeight="1">
      <c r="A705" s="18" t="s">
        <v>379</v>
      </c>
      <c r="B705" s="115" t="s">
        <v>1305</v>
      </c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G705" s="29"/>
      <c r="BH705" s="29"/>
      <c r="BI705" s="29"/>
      <c r="BJ705" s="29"/>
      <c r="BK705" s="29"/>
      <c r="BL705" s="29"/>
      <c r="BM705" s="29"/>
      <c r="BN705" s="29"/>
      <c r="BO705" s="29"/>
      <c r="BP705" s="29"/>
      <c r="BQ705" s="29"/>
      <c r="BR705" s="29"/>
      <c r="BS705" s="29"/>
      <c r="BT705" s="29"/>
      <c r="BU705" s="29"/>
      <c r="BV705" s="29"/>
      <c r="BW705" s="29"/>
      <c r="BX705" s="29"/>
      <c r="BY705" s="29"/>
      <c r="BZ705" s="29"/>
      <c r="CA705" s="29"/>
      <c r="CB705" s="29"/>
      <c r="CC705" s="29"/>
      <c r="CD705" s="29"/>
      <c r="CE705" s="19">
        <f>SUBTOTAL(9,C705:CD705)</f>
        <v>0</v>
      </c>
    </row>
    <row r="706" spans="1:128" s="23" customFormat="1" ht="36" hidden="1" customHeight="1">
      <c r="A706" s="10" t="s">
        <v>380</v>
      </c>
      <c r="B706" s="112" t="s">
        <v>381</v>
      </c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  <c r="BO706" s="37"/>
      <c r="BP706" s="37"/>
      <c r="BQ706" s="37"/>
      <c r="BR706" s="37"/>
      <c r="BS706" s="37"/>
      <c r="BT706" s="37"/>
      <c r="BU706" s="37"/>
      <c r="BV706" s="37"/>
      <c r="BW706" s="37"/>
      <c r="BX706" s="37"/>
      <c r="BY706" s="37"/>
      <c r="BZ706" s="37"/>
      <c r="CA706" s="37"/>
      <c r="CB706" s="37"/>
      <c r="CC706" s="37"/>
      <c r="CD706" s="37"/>
      <c r="CE706" s="11">
        <f>+CE707</f>
        <v>0</v>
      </c>
      <c r="CF706" s="15"/>
      <c r="CG706" s="15"/>
      <c r="CH706" s="15"/>
      <c r="CI706" s="15"/>
      <c r="CJ706" s="15"/>
      <c r="CK706" s="15"/>
      <c r="CL706" s="15"/>
      <c r="CM706" s="15"/>
      <c r="CN706" s="15"/>
      <c r="CO706" s="15"/>
      <c r="CP706" s="15"/>
      <c r="CQ706" s="15"/>
      <c r="CR706" s="15"/>
      <c r="CS706" s="15"/>
      <c r="CT706" s="15"/>
      <c r="CU706" s="15"/>
      <c r="CV706" s="15"/>
      <c r="CW706" s="15"/>
      <c r="CX706" s="15"/>
      <c r="CY706" s="15"/>
      <c r="CZ706" s="15"/>
      <c r="DA706" s="15"/>
      <c r="DB706" s="15"/>
      <c r="DC706" s="15"/>
      <c r="DD706" s="15"/>
      <c r="DE706" s="15"/>
      <c r="DF706" s="15"/>
      <c r="DG706" s="15"/>
      <c r="DH706" s="15"/>
      <c r="DI706" s="15"/>
      <c r="DJ706" s="15"/>
      <c r="DK706" s="15"/>
      <c r="DL706" s="15"/>
      <c r="DM706" s="15"/>
      <c r="DN706" s="15"/>
      <c r="DO706" s="15"/>
      <c r="DP706" s="15"/>
      <c r="DQ706" s="15"/>
      <c r="DR706" s="15"/>
      <c r="DS706" s="15"/>
      <c r="DT706" s="15"/>
      <c r="DU706" s="15"/>
      <c r="DV706" s="15"/>
      <c r="DW706" s="15"/>
      <c r="DX706" s="15"/>
    </row>
    <row r="707" spans="1:128" s="15" customFormat="1" ht="36" hidden="1" customHeight="1">
      <c r="A707" s="13">
        <v>5780</v>
      </c>
      <c r="B707" s="113" t="s">
        <v>382</v>
      </c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  <c r="BO707" s="38"/>
      <c r="BP707" s="38"/>
      <c r="BQ707" s="38"/>
      <c r="BR707" s="38"/>
      <c r="BS707" s="38"/>
      <c r="BT707" s="38"/>
      <c r="BU707" s="38"/>
      <c r="BV707" s="38"/>
      <c r="BW707" s="38"/>
      <c r="BX707" s="38"/>
      <c r="BY707" s="38"/>
      <c r="BZ707" s="38"/>
      <c r="CA707" s="38"/>
      <c r="CB707" s="38"/>
      <c r="CC707" s="38"/>
      <c r="CD707" s="38"/>
      <c r="CE707" s="14">
        <f>+CE708</f>
        <v>0</v>
      </c>
    </row>
    <row r="708" spans="1:128" s="15" customFormat="1" ht="36" hidden="1" customHeight="1">
      <c r="A708" s="18" t="s">
        <v>383</v>
      </c>
      <c r="B708" s="115" t="s">
        <v>1306</v>
      </c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  <c r="BM708" s="29"/>
      <c r="BN708" s="29"/>
      <c r="BO708" s="29"/>
      <c r="BP708" s="29"/>
      <c r="BQ708" s="29"/>
      <c r="BR708" s="29"/>
      <c r="BS708" s="29"/>
      <c r="BT708" s="29"/>
      <c r="BU708" s="29"/>
      <c r="BV708" s="29"/>
      <c r="BW708" s="29"/>
      <c r="BX708" s="29"/>
      <c r="BY708" s="29"/>
      <c r="BZ708" s="29"/>
      <c r="CA708" s="29"/>
      <c r="CB708" s="29"/>
      <c r="CC708" s="29"/>
      <c r="CD708" s="29"/>
      <c r="CE708" s="19">
        <f>SUBTOTAL(9,C708:CD708)</f>
        <v>0</v>
      </c>
    </row>
    <row r="709" spans="1:128" s="23" customFormat="1" ht="36" hidden="1" customHeight="1">
      <c r="A709" s="10">
        <v>5800</v>
      </c>
      <c r="B709" s="112" t="s">
        <v>384</v>
      </c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  <c r="BO709" s="37"/>
      <c r="BP709" s="37"/>
      <c r="BQ709" s="37"/>
      <c r="BR709" s="37"/>
      <c r="BS709" s="37"/>
      <c r="BT709" s="37"/>
      <c r="BU709" s="37"/>
      <c r="BV709" s="37"/>
      <c r="BW709" s="37"/>
      <c r="BX709" s="37"/>
      <c r="BY709" s="37"/>
      <c r="BZ709" s="37"/>
      <c r="CA709" s="37"/>
      <c r="CB709" s="37"/>
      <c r="CC709" s="37"/>
      <c r="CD709" s="37"/>
      <c r="CE709" s="11">
        <f>+CE710+CE712+CE714</f>
        <v>0</v>
      </c>
      <c r="CF709" s="15"/>
      <c r="CG709" s="15"/>
      <c r="CH709" s="15"/>
      <c r="CI709" s="15"/>
      <c r="CJ709" s="15"/>
      <c r="CK709" s="15"/>
      <c r="CL709" s="15"/>
      <c r="CM709" s="15"/>
      <c r="CN709" s="15"/>
      <c r="CO709" s="15"/>
      <c r="CP709" s="15"/>
      <c r="CQ709" s="15"/>
      <c r="CR709" s="15"/>
      <c r="CS709" s="15"/>
      <c r="CT709" s="15"/>
      <c r="CU709" s="15"/>
      <c r="CV709" s="15"/>
      <c r="CW709" s="15"/>
      <c r="CX709" s="15"/>
      <c r="CY709" s="15"/>
      <c r="CZ709" s="15"/>
      <c r="DA709" s="15"/>
      <c r="DB709" s="15"/>
      <c r="DC709" s="15"/>
      <c r="DD709" s="15"/>
      <c r="DE709" s="15"/>
      <c r="DF709" s="15"/>
      <c r="DG709" s="15"/>
      <c r="DH709" s="15"/>
      <c r="DI709" s="15"/>
      <c r="DJ709" s="15"/>
      <c r="DK709" s="15"/>
      <c r="DL709" s="15"/>
      <c r="DM709" s="15"/>
      <c r="DN709" s="15"/>
      <c r="DO709" s="15"/>
      <c r="DP709" s="15"/>
      <c r="DQ709" s="15"/>
      <c r="DR709" s="15"/>
      <c r="DS709" s="15"/>
      <c r="DT709" s="15"/>
      <c r="DU709" s="15"/>
      <c r="DV709" s="15"/>
      <c r="DW709" s="15"/>
      <c r="DX709" s="15"/>
    </row>
    <row r="710" spans="1:128" s="15" customFormat="1" ht="36" hidden="1" customHeight="1">
      <c r="A710" s="13">
        <v>5810</v>
      </c>
      <c r="B710" s="113" t="s">
        <v>385</v>
      </c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  <c r="BO710" s="38"/>
      <c r="BP710" s="38"/>
      <c r="BQ710" s="38"/>
      <c r="BR710" s="38"/>
      <c r="BS710" s="38"/>
      <c r="BT710" s="38"/>
      <c r="BU710" s="38"/>
      <c r="BV710" s="38"/>
      <c r="BW710" s="38"/>
      <c r="BX710" s="38"/>
      <c r="BY710" s="38"/>
      <c r="BZ710" s="38"/>
      <c r="CA710" s="38"/>
      <c r="CB710" s="38"/>
      <c r="CC710" s="38"/>
      <c r="CD710" s="38"/>
      <c r="CE710" s="14">
        <f>+CE711</f>
        <v>0</v>
      </c>
    </row>
    <row r="711" spans="1:128" s="15" customFormat="1" ht="36" hidden="1" customHeight="1">
      <c r="A711" s="18" t="s">
        <v>386</v>
      </c>
      <c r="B711" s="115" t="s">
        <v>1307</v>
      </c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G711" s="29"/>
      <c r="BH711" s="29"/>
      <c r="BI711" s="29"/>
      <c r="BJ711" s="29"/>
      <c r="BK711" s="29"/>
      <c r="BL711" s="29"/>
      <c r="BM711" s="29"/>
      <c r="BN711" s="29"/>
      <c r="BO711" s="29"/>
      <c r="BP711" s="29"/>
      <c r="BQ711" s="29"/>
      <c r="BR711" s="29"/>
      <c r="BS711" s="29"/>
      <c r="BT711" s="29"/>
      <c r="BU711" s="29"/>
      <c r="BV711" s="29"/>
      <c r="BW711" s="29"/>
      <c r="BX711" s="29"/>
      <c r="BY711" s="29"/>
      <c r="BZ711" s="29"/>
      <c r="CA711" s="29"/>
      <c r="CB711" s="29"/>
      <c r="CC711" s="29"/>
      <c r="CD711" s="29"/>
      <c r="CE711" s="19">
        <f>SUBTOTAL(9,C711:CD711)</f>
        <v>0</v>
      </c>
    </row>
    <row r="712" spans="1:128" s="15" customFormat="1" ht="36" hidden="1" customHeight="1">
      <c r="A712" s="13">
        <v>5830</v>
      </c>
      <c r="B712" s="113" t="s">
        <v>387</v>
      </c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  <c r="BO712" s="38"/>
      <c r="BP712" s="38"/>
      <c r="BQ712" s="38"/>
      <c r="BR712" s="38"/>
      <c r="BS712" s="38"/>
      <c r="BT712" s="38"/>
      <c r="BU712" s="38"/>
      <c r="BV712" s="38"/>
      <c r="BW712" s="38"/>
      <c r="BX712" s="38"/>
      <c r="BY712" s="38"/>
      <c r="BZ712" s="38"/>
      <c r="CA712" s="38"/>
      <c r="CB712" s="38"/>
      <c r="CC712" s="38"/>
      <c r="CD712" s="38"/>
      <c r="CE712" s="14">
        <f>+CE713</f>
        <v>0</v>
      </c>
    </row>
    <row r="713" spans="1:128" s="15" customFormat="1" ht="36" hidden="1" customHeight="1">
      <c r="A713" s="18" t="s">
        <v>388</v>
      </c>
      <c r="B713" s="115" t="s">
        <v>1308</v>
      </c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G713" s="29"/>
      <c r="BH713" s="29"/>
      <c r="BI713" s="29"/>
      <c r="BJ713" s="29"/>
      <c r="BK713" s="29"/>
      <c r="BL713" s="29"/>
      <c r="BM713" s="29"/>
      <c r="BN713" s="29"/>
      <c r="BO713" s="29"/>
      <c r="BP713" s="29"/>
      <c r="BQ713" s="29"/>
      <c r="BR713" s="29"/>
      <c r="BS713" s="29"/>
      <c r="BT713" s="29"/>
      <c r="BU713" s="29"/>
      <c r="BV713" s="29"/>
      <c r="BW713" s="29"/>
      <c r="BX713" s="29"/>
      <c r="BY713" s="29"/>
      <c r="BZ713" s="29"/>
      <c r="CA713" s="29"/>
      <c r="CB713" s="29"/>
      <c r="CC713" s="29"/>
      <c r="CD713" s="29"/>
      <c r="CE713" s="19">
        <f>SUBTOTAL(9,C713:CD713)</f>
        <v>0</v>
      </c>
    </row>
    <row r="714" spans="1:128" s="15" customFormat="1" ht="36" hidden="1" customHeight="1">
      <c r="A714" s="13">
        <v>5890</v>
      </c>
      <c r="B714" s="113" t="s">
        <v>389</v>
      </c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  <c r="BO714" s="38"/>
      <c r="BP714" s="38"/>
      <c r="BQ714" s="38"/>
      <c r="BR714" s="38"/>
      <c r="BS714" s="38"/>
      <c r="BT714" s="38"/>
      <c r="BU714" s="38"/>
      <c r="BV714" s="38"/>
      <c r="BW714" s="38"/>
      <c r="BX714" s="38"/>
      <c r="BY714" s="38"/>
      <c r="BZ714" s="38"/>
      <c r="CA714" s="38"/>
      <c r="CB714" s="38"/>
      <c r="CC714" s="38"/>
      <c r="CD714" s="38"/>
      <c r="CE714" s="14">
        <f>+CE715+CE716</f>
        <v>0</v>
      </c>
    </row>
    <row r="715" spans="1:128" s="15" customFormat="1" ht="36" hidden="1" customHeight="1">
      <c r="A715" s="18" t="s">
        <v>390</v>
      </c>
      <c r="B715" s="115" t="s">
        <v>1309</v>
      </c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G715" s="29"/>
      <c r="BH715" s="29"/>
      <c r="BI715" s="29"/>
      <c r="BJ715" s="29"/>
      <c r="BK715" s="29"/>
      <c r="BL715" s="29"/>
      <c r="BM715" s="29"/>
      <c r="BN715" s="29"/>
      <c r="BO715" s="29"/>
      <c r="BP715" s="29"/>
      <c r="BQ715" s="29"/>
      <c r="BR715" s="29"/>
      <c r="BS715" s="29"/>
      <c r="BT715" s="29"/>
      <c r="BU715" s="29"/>
      <c r="BV715" s="29"/>
      <c r="BW715" s="29"/>
      <c r="BX715" s="29"/>
      <c r="BY715" s="29"/>
      <c r="BZ715" s="29"/>
      <c r="CA715" s="29"/>
      <c r="CB715" s="29"/>
      <c r="CC715" s="29"/>
      <c r="CD715" s="29"/>
      <c r="CE715" s="19">
        <f>SUBTOTAL(9,C715:CD715)</f>
        <v>0</v>
      </c>
    </row>
    <row r="716" spans="1:128" s="15" customFormat="1" ht="36" hidden="1" customHeight="1">
      <c r="A716" s="18" t="s">
        <v>391</v>
      </c>
      <c r="B716" s="115" t="s">
        <v>1310</v>
      </c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  <c r="BM716" s="29"/>
      <c r="BN716" s="29"/>
      <c r="BO716" s="29"/>
      <c r="BP716" s="29"/>
      <c r="BQ716" s="29"/>
      <c r="BR716" s="29"/>
      <c r="BS716" s="29"/>
      <c r="BT716" s="29"/>
      <c r="BU716" s="29"/>
      <c r="BV716" s="29"/>
      <c r="BW716" s="29"/>
      <c r="BX716" s="29"/>
      <c r="BY716" s="29"/>
      <c r="BZ716" s="29"/>
      <c r="CA716" s="29"/>
      <c r="CB716" s="29"/>
      <c r="CC716" s="29"/>
      <c r="CD716" s="29"/>
      <c r="CE716" s="19">
        <f>SUBTOTAL(9,C716:CD716)</f>
        <v>0</v>
      </c>
    </row>
    <row r="717" spans="1:128" s="23" customFormat="1" ht="36" hidden="1" customHeight="1">
      <c r="A717" s="10">
        <v>5900</v>
      </c>
      <c r="B717" s="112" t="s">
        <v>392</v>
      </c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  <c r="BO717" s="37"/>
      <c r="BP717" s="37"/>
      <c r="BQ717" s="37"/>
      <c r="BR717" s="37"/>
      <c r="BS717" s="37"/>
      <c r="BT717" s="37"/>
      <c r="BU717" s="37"/>
      <c r="BV717" s="37"/>
      <c r="BW717" s="37"/>
      <c r="BX717" s="37"/>
      <c r="BY717" s="37"/>
      <c r="BZ717" s="37"/>
      <c r="CA717" s="37"/>
      <c r="CB717" s="37"/>
      <c r="CC717" s="37"/>
      <c r="CD717" s="37"/>
      <c r="CE717" s="11">
        <f>+CE718+CE720</f>
        <v>20000</v>
      </c>
      <c r="CF717" s="15"/>
      <c r="CG717" s="15"/>
      <c r="CH717" s="15"/>
      <c r="CI717" s="15"/>
      <c r="CJ717" s="15"/>
      <c r="CK717" s="15"/>
      <c r="CL717" s="15"/>
      <c r="CM717" s="15"/>
      <c r="CN717" s="15"/>
      <c r="CO717" s="15"/>
      <c r="CP717" s="15"/>
      <c r="CQ717" s="15"/>
      <c r="CR717" s="15"/>
      <c r="CS717" s="15"/>
      <c r="CT717" s="15"/>
      <c r="CU717" s="15"/>
      <c r="CV717" s="15"/>
      <c r="CW717" s="15"/>
      <c r="CX717" s="15"/>
      <c r="CY717" s="15"/>
      <c r="CZ717" s="15"/>
      <c r="DA717" s="15"/>
      <c r="DB717" s="15"/>
      <c r="DC717" s="15"/>
      <c r="DD717" s="15"/>
      <c r="DE717" s="15"/>
      <c r="DF717" s="15"/>
      <c r="DG717" s="15"/>
      <c r="DH717" s="15"/>
      <c r="DI717" s="15"/>
      <c r="DJ717" s="15"/>
      <c r="DK717" s="15"/>
      <c r="DL717" s="15"/>
      <c r="DM717" s="15"/>
      <c r="DN717" s="15"/>
      <c r="DO717" s="15"/>
      <c r="DP717" s="15"/>
      <c r="DQ717" s="15"/>
      <c r="DR717" s="15"/>
      <c r="DS717" s="15"/>
      <c r="DT717" s="15"/>
      <c r="DU717" s="15"/>
      <c r="DV717" s="15"/>
      <c r="DW717" s="15"/>
      <c r="DX717" s="15"/>
    </row>
    <row r="718" spans="1:128" s="15" customFormat="1" ht="36" hidden="1" customHeight="1">
      <c r="A718" s="13">
        <v>5910</v>
      </c>
      <c r="B718" s="113" t="s">
        <v>393</v>
      </c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  <c r="BO718" s="38"/>
      <c r="BP718" s="38"/>
      <c r="BQ718" s="38"/>
      <c r="BR718" s="38"/>
      <c r="BS718" s="38"/>
      <c r="BT718" s="38"/>
      <c r="BU718" s="38"/>
      <c r="BV718" s="38"/>
      <c r="BW718" s="38"/>
      <c r="BX718" s="38"/>
      <c r="BY718" s="38"/>
      <c r="BZ718" s="38"/>
      <c r="CA718" s="38"/>
      <c r="CB718" s="38"/>
      <c r="CC718" s="38"/>
      <c r="CD718" s="38"/>
      <c r="CE718" s="14">
        <f>+CE719</f>
        <v>20000</v>
      </c>
    </row>
    <row r="719" spans="1:128" s="15" customFormat="1" ht="36" customHeight="1">
      <c r="A719" s="18" t="s">
        <v>394</v>
      </c>
      <c r="B719" s="115" t="s">
        <v>1311</v>
      </c>
      <c r="C719" s="29">
        <v>20000</v>
      </c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G719" s="29"/>
      <c r="BH719" s="29"/>
      <c r="BI719" s="29"/>
      <c r="BJ719" s="29"/>
      <c r="BK719" s="29"/>
      <c r="BL719" s="29"/>
      <c r="BM719" s="29"/>
      <c r="BN719" s="29"/>
      <c r="BO719" s="29"/>
      <c r="BP719" s="29"/>
      <c r="BQ719" s="29"/>
      <c r="BR719" s="29"/>
      <c r="BS719" s="29"/>
      <c r="BT719" s="29"/>
      <c r="BU719" s="29"/>
      <c r="BV719" s="29"/>
      <c r="BW719" s="29"/>
      <c r="BX719" s="29"/>
      <c r="BY719" s="29"/>
      <c r="BZ719" s="29"/>
      <c r="CA719" s="29"/>
      <c r="CB719" s="29"/>
      <c r="CC719" s="29"/>
      <c r="CD719" s="29"/>
      <c r="CE719" s="19">
        <f>SUBTOTAL(9,C719:CD719)</f>
        <v>20000</v>
      </c>
    </row>
    <row r="720" spans="1:128" s="15" customFormat="1" ht="36" hidden="1" customHeight="1">
      <c r="A720" s="13">
        <v>5940</v>
      </c>
      <c r="B720" s="113" t="s">
        <v>395</v>
      </c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  <c r="BO720" s="38"/>
      <c r="BP720" s="38"/>
      <c r="BQ720" s="38"/>
      <c r="BR720" s="38"/>
      <c r="BS720" s="38"/>
      <c r="BT720" s="38"/>
      <c r="BU720" s="38"/>
      <c r="BV720" s="38"/>
      <c r="BW720" s="38"/>
      <c r="BX720" s="38"/>
      <c r="BY720" s="38"/>
      <c r="BZ720" s="38"/>
      <c r="CA720" s="38"/>
      <c r="CB720" s="38"/>
      <c r="CC720" s="38"/>
      <c r="CD720" s="38"/>
      <c r="CE720" s="14">
        <f>+CE721</f>
        <v>0</v>
      </c>
    </row>
    <row r="721" spans="1:128" s="15" customFormat="1" ht="36" hidden="1" customHeight="1">
      <c r="A721" s="18" t="s">
        <v>396</v>
      </c>
      <c r="B721" s="115" t="s">
        <v>1312</v>
      </c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G721" s="29"/>
      <c r="BH721" s="29"/>
      <c r="BI721" s="29"/>
      <c r="BJ721" s="29"/>
      <c r="BK721" s="29"/>
      <c r="BL721" s="29"/>
      <c r="BM721" s="29"/>
      <c r="BN721" s="29"/>
      <c r="BO721" s="29"/>
      <c r="BP721" s="29"/>
      <c r="BQ721" s="29"/>
      <c r="BR721" s="29"/>
      <c r="BS721" s="29"/>
      <c r="BT721" s="29"/>
      <c r="BU721" s="29"/>
      <c r="BV721" s="29"/>
      <c r="BW721" s="29"/>
      <c r="BX721" s="29"/>
      <c r="BY721" s="29"/>
      <c r="BZ721" s="29"/>
      <c r="CA721" s="29"/>
      <c r="CB721" s="29"/>
      <c r="CC721" s="29"/>
      <c r="CD721" s="29"/>
      <c r="CE721" s="19">
        <f>SUBTOTAL(9,C721:CD721)</f>
        <v>0</v>
      </c>
    </row>
    <row r="722" spans="1:128" s="23" customFormat="1" ht="36" hidden="1" customHeight="1">
      <c r="A722" s="10">
        <v>6000</v>
      </c>
      <c r="B722" s="112" t="s">
        <v>397</v>
      </c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  <c r="AZ722" s="37"/>
      <c r="BA722" s="37"/>
      <c r="BB722" s="37"/>
      <c r="BC722" s="37"/>
      <c r="BD722" s="37"/>
      <c r="BE722" s="37"/>
      <c r="BF722" s="37"/>
      <c r="BG722" s="37"/>
      <c r="BH722" s="37"/>
      <c r="BI722" s="37"/>
      <c r="BJ722" s="37"/>
      <c r="BK722" s="37"/>
      <c r="BL722" s="37"/>
      <c r="BM722" s="37"/>
      <c r="BN722" s="37"/>
      <c r="BO722" s="37"/>
      <c r="BP722" s="37"/>
      <c r="BQ722" s="37"/>
      <c r="BR722" s="37"/>
      <c r="BS722" s="37"/>
      <c r="BT722" s="37"/>
      <c r="BU722" s="37"/>
      <c r="BV722" s="37"/>
      <c r="BW722" s="37"/>
      <c r="BX722" s="37"/>
      <c r="BY722" s="37"/>
      <c r="BZ722" s="37"/>
      <c r="CA722" s="37"/>
      <c r="CB722" s="37"/>
      <c r="CC722" s="37"/>
      <c r="CD722" s="37"/>
      <c r="CE722" s="11">
        <f>+CE723+CE752+CE777</f>
        <v>0</v>
      </c>
      <c r="CF722" s="15"/>
      <c r="CG722" s="15"/>
      <c r="CH722" s="15"/>
      <c r="CI722" s="15"/>
      <c r="CJ722" s="15"/>
      <c r="CK722" s="15"/>
      <c r="CL722" s="15"/>
      <c r="CM722" s="15"/>
      <c r="CN722" s="15"/>
      <c r="CO722" s="15"/>
      <c r="CP722" s="15"/>
      <c r="CQ722" s="15"/>
      <c r="CR722" s="15"/>
      <c r="CS722" s="15"/>
      <c r="CT722" s="15"/>
      <c r="CU722" s="15"/>
      <c r="CV722" s="15"/>
      <c r="CW722" s="15"/>
      <c r="CX722" s="15"/>
      <c r="CY722" s="15"/>
      <c r="CZ722" s="15"/>
      <c r="DA722" s="15"/>
      <c r="DB722" s="15"/>
      <c r="DC722" s="15"/>
      <c r="DD722" s="15"/>
      <c r="DE722" s="15"/>
      <c r="DF722" s="15"/>
      <c r="DG722" s="15"/>
      <c r="DH722" s="15"/>
      <c r="DI722" s="15"/>
      <c r="DJ722" s="15"/>
      <c r="DK722" s="15"/>
      <c r="DL722" s="15"/>
      <c r="DM722" s="15"/>
      <c r="DN722" s="15"/>
      <c r="DO722" s="15"/>
      <c r="DP722" s="15"/>
      <c r="DQ722" s="15"/>
      <c r="DR722" s="15"/>
      <c r="DS722" s="15"/>
      <c r="DT722" s="15"/>
      <c r="DU722" s="15"/>
      <c r="DV722" s="15"/>
      <c r="DW722" s="15"/>
      <c r="DX722" s="15"/>
    </row>
    <row r="723" spans="1:128" s="23" customFormat="1" ht="36" hidden="1" customHeight="1">
      <c r="A723" s="10">
        <v>6100</v>
      </c>
      <c r="B723" s="112" t="s">
        <v>732</v>
      </c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  <c r="AZ723" s="37"/>
      <c r="BA723" s="37"/>
      <c r="BB723" s="37"/>
      <c r="BC723" s="37"/>
      <c r="BD723" s="37"/>
      <c r="BE723" s="37"/>
      <c r="BF723" s="37"/>
      <c r="BG723" s="37"/>
      <c r="BH723" s="37"/>
      <c r="BI723" s="37"/>
      <c r="BJ723" s="37"/>
      <c r="BK723" s="37"/>
      <c r="BL723" s="37"/>
      <c r="BM723" s="37"/>
      <c r="BN723" s="37"/>
      <c r="BO723" s="37"/>
      <c r="BP723" s="37"/>
      <c r="BQ723" s="37"/>
      <c r="BR723" s="37"/>
      <c r="BS723" s="37"/>
      <c r="BT723" s="37"/>
      <c r="BU723" s="37"/>
      <c r="BV723" s="37"/>
      <c r="BW723" s="37"/>
      <c r="BX723" s="37"/>
      <c r="BY723" s="37"/>
      <c r="BZ723" s="37"/>
      <c r="CA723" s="37"/>
      <c r="CB723" s="37"/>
      <c r="CC723" s="37"/>
      <c r="CD723" s="37"/>
      <c r="CE723" s="11">
        <f>+CE724+CE727+CE734+CE737+CE740+CE743+CE746+CE749</f>
        <v>0</v>
      </c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5"/>
      <c r="CQ723" s="15"/>
      <c r="CR723" s="15"/>
      <c r="CS723" s="15"/>
      <c r="CT723" s="15"/>
      <c r="CU723" s="15"/>
      <c r="CV723" s="15"/>
      <c r="CW723" s="15"/>
      <c r="CX723" s="15"/>
      <c r="CY723" s="15"/>
      <c r="CZ723" s="15"/>
      <c r="DA723" s="15"/>
      <c r="DB723" s="15"/>
      <c r="DC723" s="15"/>
      <c r="DD723" s="15"/>
      <c r="DE723" s="15"/>
      <c r="DF723" s="15"/>
      <c r="DG723" s="15"/>
      <c r="DH723" s="15"/>
      <c r="DI723" s="15"/>
      <c r="DJ723" s="15"/>
      <c r="DK723" s="15"/>
      <c r="DL723" s="15"/>
      <c r="DM723" s="15"/>
      <c r="DN723" s="15"/>
      <c r="DO723" s="15"/>
      <c r="DP723" s="15"/>
      <c r="DQ723" s="15"/>
      <c r="DR723" s="15"/>
      <c r="DS723" s="15"/>
      <c r="DT723" s="15"/>
      <c r="DU723" s="15"/>
      <c r="DV723" s="15"/>
      <c r="DW723" s="15"/>
      <c r="DX723" s="15"/>
    </row>
    <row r="724" spans="1:128" s="15" customFormat="1" ht="36" hidden="1" customHeight="1">
      <c r="A724" s="13">
        <v>6110</v>
      </c>
      <c r="B724" s="113" t="s">
        <v>733</v>
      </c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  <c r="BO724" s="38"/>
      <c r="BP724" s="38"/>
      <c r="BQ724" s="38"/>
      <c r="BR724" s="38"/>
      <c r="BS724" s="38"/>
      <c r="BT724" s="38"/>
      <c r="BU724" s="38"/>
      <c r="BV724" s="38"/>
      <c r="BW724" s="38"/>
      <c r="BX724" s="38"/>
      <c r="BY724" s="38"/>
      <c r="BZ724" s="38"/>
      <c r="CA724" s="38"/>
      <c r="CB724" s="38"/>
      <c r="CC724" s="38"/>
      <c r="CD724" s="38"/>
      <c r="CE724" s="14">
        <f>+CE725</f>
        <v>0</v>
      </c>
    </row>
    <row r="725" spans="1:128" s="15" customFormat="1" ht="36" hidden="1" customHeight="1">
      <c r="A725" s="13">
        <v>6111</v>
      </c>
      <c r="B725" s="113" t="s">
        <v>733</v>
      </c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  <c r="BO725" s="38"/>
      <c r="BP725" s="38"/>
      <c r="BQ725" s="38"/>
      <c r="BR725" s="38"/>
      <c r="BS725" s="38"/>
      <c r="BT725" s="38"/>
      <c r="BU725" s="38"/>
      <c r="BV725" s="38"/>
      <c r="BW725" s="38"/>
      <c r="BX725" s="38"/>
      <c r="BY725" s="38"/>
      <c r="BZ725" s="38"/>
      <c r="CA725" s="38"/>
      <c r="CB725" s="38"/>
      <c r="CC725" s="38"/>
      <c r="CD725" s="38"/>
      <c r="CE725" s="17">
        <f>+CE726</f>
        <v>0</v>
      </c>
    </row>
    <row r="726" spans="1:128" s="15" customFormat="1" ht="36" hidden="1" customHeight="1">
      <c r="A726" s="18" t="s">
        <v>398</v>
      </c>
      <c r="B726" s="115" t="s">
        <v>1313</v>
      </c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G726" s="29"/>
      <c r="BH726" s="29"/>
      <c r="BI726" s="29"/>
      <c r="BJ726" s="29"/>
      <c r="BK726" s="29"/>
      <c r="BL726" s="29"/>
      <c r="BM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X726" s="29"/>
      <c r="BY726" s="29"/>
      <c r="BZ726" s="29"/>
      <c r="CA726" s="29"/>
      <c r="CB726" s="29"/>
      <c r="CC726" s="29"/>
      <c r="CD726" s="29"/>
      <c r="CE726" s="19">
        <f>SUBTOTAL(9,C726:CD726)</f>
        <v>0</v>
      </c>
    </row>
    <row r="727" spans="1:128" s="15" customFormat="1" ht="36" hidden="1" customHeight="1">
      <c r="A727" s="13">
        <v>6120</v>
      </c>
      <c r="B727" s="113" t="s">
        <v>734</v>
      </c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  <c r="BO727" s="38"/>
      <c r="BP727" s="38"/>
      <c r="BQ727" s="38"/>
      <c r="BR727" s="38"/>
      <c r="BS727" s="38"/>
      <c r="BT727" s="38"/>
      <c r="BU727" s="38"/>
      <c r="BV727" s="38"/>
      <c r="BW727" s="38"/>
      <c r="BX727" s="38"/>
      <c r="BY727" s="38"/>
      <c r="BZ727" s="38"/>
      <c r="CA727" s="38"/>
      <c r="CB727" s="38"/>
      <c r="CC727" s="38"/>
      <c r="CD727" s="38"/>
      <c r="CE727" s="14">
        <f>+CE728+CE730+CE732</f>
        <v>0</v>
      </c>
    </row>
    <row r="728" spans="1:128" s="15" customFormat="1" ht="36" hidden="1" customHeight="1">
      <c r="A728" s="13">
        <v>6121</v>
      </c>
      <c r="B728" s="113" t="s">
        <v>734</v>
      </c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  <c r="BO728" s="38"/>
      <c r="BP728" s="38"/>
      <c r="BQ728" s="38"/>
      <c r="BR728" s="38"/>
      <c r="BS728" s="38"/>
      <c r="BT728" s="38"/>
      <c r="BU728" s="38"/>
      <c r="BV728" s="38"/>
      <c r="BW728" s="38"/>
      <c r="BX728" s="38"/>
      <c r="BY728" s="38"/>
      <c r="BZ728" s="38"/>
      <c r="CA728" s="38"/>
      <c r="CB728" s="38"/>
      <c r="CC728" s="38"/>
      <c r="CD728" s="38"/>
      <c r="CE728" s="17">
        <f>+CE729</f>
        <v>0</v>
      </c>
    </row>
    <row r="729" spans="1:128" s="15" customFormat="1" ht="36" hidden="1" customHeight="1">
      <c r="A729" s="18" t="s">
        <v>399</v>
      </c>
      <c r="B729" s="115" t="s">
        <v>1314</v>
      </c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G729" s="29"/>
      <c r="BH729" s="29"/>
      <c r="BI729" s="29"/>
      <c r="BJ729" s="29"/>
      <c r="BK729" s="29"/>
      <c r="BL729" s="29"/>
      <c r="BM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X729" s="29"/>
      <c r="BY729" s="29"/>
      <c r="BZ729" s="29"/>
      <c r="CA729" s="29"/>
      <c r="CB729" s="29"/>
      <c r="CC729" s="29"/>
      <c r="CD729" s="29"/>
      <c r="CE729" s="19">
        <f>SUBTOTAL(9,C729:CD729)</f>
        <v>0</v>
      </c>
    </row>
    <row r="730" spans="1:128" s="15" customFormat="1" ht="36" hidden="1" customHeight="1">
      <c r="A730" s="13">
        <v>6122</v>
      </c>
      <c r="B730" s="113" t="s">
        <v>1315</v>
      </c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  <c r="BO730" s="38"/>
      <c r="BP730" s="38"/>
      <c r="BQ730" s="38"/>
      <c r="BR730" s="38"/>
      <c r="BS730" s="38"/>
      <c r="BT730" s="38"/>
      <c r="BU730" s="38"/>
      <c r="BV730" s="38"/>
      <c r="BW730" s="38"/>
      <c r="BX730" s="38"/>
      <c r="BY730" s="38"/>
      <c r="BZ730" s="38"/>
      <c r="CA730" s="38"/>
      <c r="CB730" s="38"/>
      <c r="CC730" s="38"/>
      <c r="CD730" s="38"/>
      <c r="CE730" s="17">
        <f>+CE731</f>
        <v>0</v>
      </c>
    </row>
    <row r="731" spans="1:128" s="15" customFormat="1" ht="36" hidden="1" customHeight="1">
      <c r="A731" s="18" t="s">
        <v>400</v>
      </c>
      <c r="B731" s="115" t="s">
        <v>1316</v>
      </c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G731" s="29"/>
      <c r="BH731" s="29"/>
      <c r="BI731" s="29"/>
      <c r="BJ731" s="29"/>
      <c r="BK731" s="29"/>
      <c r="BL731" s="29"/>
      <c r="BM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X731" s="29"/>
      <c r="BY731" s="29"/>
      <c r="BZ731" s="29"/>
      <c r="CA731" s="29"/>
      <c r="CB731" s="29"/>
      <c r="CC731" s="29"/>
      <c r="CD731" s="29"/>
      <c r="CE731" s="19">
        <f>SUBTOTAL(9,C731:CD731)</f>
        <v>0</v>
      </c>
    </row>
    <row r="732" spans="1:128" s="15" customFormat="1" ht="36" hidden="1" customHeight="1">
      <c r="A732" s="13">
        <v>6123</v>
      </c>
      <c r="B732" s="113" t="s">
        <v>1317</v>
      </c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  <c r="BO732" s="38"/>
      <c r="BP732" s="38"/>
      <c r="BQ732" s="38"/>
      <c r="BR732" s="38"/>
      <c r="BS732" s="38"/>
      <c r="BT732" s="38"/>
      <c r="BU732" s="38"/>
      <c r="BV732" s="38"/>
      <c r="BW732" s="38"/>
      <c r="BX732" s="38"/>
      <c r="BY732" s="38"/>
      <c r="BZ732" s="38"/>
      <c r="CA732" s="38"/>
      <c r="CB732" s="38"/>
      <c r="CC732" s="38"/>
      <c r="CD732" s="38"/>
      <c r="CE732" s="17">
        <f>+CE733</f>
        <v>0</v>
      </c>
    </row>
    <row r="733" spans="1:128" s="15" customFormat="1" ht="36" hidden="1" customHeight="1">
      <c r="A733" s="18" t="s">
        <v>401</v>
      </c>
      <c r="B733" s="115" t="s">
        <v>1318</v>
      </c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G733" s="29"/>
      <c r="BH733" s="29"/>
      <c r="BI733" s="29"/>
      <c r="BJ733" s="29"/>
      <c r="BK733" s="29"/>
      <c r="BL733" s="29"/>
      <c r="BM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X733" s="29"/>
      <c r="BY733" s="29"/>
      <c r="BZ733" s="29"/>
      <c r="CA733" s="29"/>
      <c r="CB733" s="29"/>
      <c r="CC733" s="29"/>
      <c r="CD733" s="29"/>
      <c r="CE733" s="19">
        <f>SUBTOTAL(9,C733:CD733)</f>
        <v>0</v>
      </c>
    </row>
    <row r="734" spans="1:128" s="15" customFormat="1" ht="36" hidden="1" customHeight="1">
      <c r="A734" s="13">
        <v>6130</v>
      </c>
      <c r="B734" s="113" t="s">
        <v>820</v>
      </c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  <c r="BO734" s="38"/>
      <c r="BP734" s="38"/>
      <c r="BQ734" s="38"/>
      <c r="BR734" s="38"/>
      <c r="BS734" s="38"/>
      <c r="BT734" s="38"/>
      <c r="BU734" s="38"/>
      <c r="BV734" s="38"/>
      <c r="BW734" s="38"/>
      <c r="BX734" s="38"/>
      <c r="BY734" s="38"/>
      <c r="BZ734" s="38"/>
      <c r="CA734" s="38"/>
      <c r="CB734" s="38"/>
      <c r="CC734" s="38"/>
      <c r="CD734" s="38"/>
      <c r="CE734" s="14">
        <f>+CE735</f>
        <v>0</v>
      </c>
    </row>
    <row r="735" spans="1:128" s="15" customFormat="1" ht="36" hidden="1" customHeight="1">
      <c r="A735" s="13">
        <v>6131</v>
      </c>
      <c r="B735" s="113" t="s">
        <v>1319</v>
      </c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  <c r="BO735" s="38"/>
      <c r="BP735" s="38"/>
      <c r="BQ735" s="38"/>
      <c r="BR735" s="38"/>
      <c r="BS735" s="38"/>
      <c r="BT735" s="38"/>
      <c r="BU735" s="38"/>
      <c r="BV735" s="38"/>
      <c r="BW735" s="38"/>
      <c r="BX735" s="38"/>
      <c r="BY735" s="38"/>
      <c r="BZ735" s="38"/>
      <c r="CA735" s="38"/>
      <c r="CB735" s="38"/>
      <c r="CC735" s="38"/>
      <c r="CD735" s="38"/>
      <c r="CE735" s="17">
        <f>+CE736</f>
        <v>0</v>
      </c>
    </row>
    <row r="736" spans="1:128" s="15" customFormat="1" ht="36" hidden="1" customHeight="1">
      <c r="A736" s="18" t="s">
        <v>402</v>
      </c>
      <c r="B736" s="115" t="s">
        <v>1320</v>
      </c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G736" s="29"/>
      <c r="BH736" s="29"/>
      <c r="BI736" s="29"/>
      <c r="BJ736" s="29"/>
      <c r="BK736" s="29"/>
      <c r="BL736" s="29"/>
      <c r="BM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X736" s="29"/>
      <c r="BY736" s="29"/>
      <c r="BZ736" s="29"/>
      <c r="CA736" s="29"/>
      <c r="CB736" s="29"/>
      <c r="CC736" s="29"/>
      <c r="CD736" s="29"/>
      <c r="CE736" s="19">
        <f>SUBTOTAL(9,C736:CD736)</f>
        <v>0</v>
      </c>
    </row>
    <row r="737" spans="1:128" s="15" customFormat="1" ht="36" hidden="1" customHeight="1">
      <c r="A737" s="13">
        <v>6140</v>
      </c>
      <c r="B737" s="113" t="s">
        <v>735</v>
      </c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  <c r="BO737" s="38"/>
      <c r="BP737" s="38"/>
      <c r="BQ737" s="38"/>
      <c r="BR737" s="38"/>
      <c r="BS737" s="38"/>
      <c r="BT737" s="38"/>
      <c r="BU737" s="38"/>
      <c r="BV737" s="38"/>
      <c r="BW737" s="38"/>
      <c r="BX737" s="38"/>
      <c r="BY737" s="38"/>
      <c r="BZ737" s="38"/>
      <c r="CA737" s="38"/>
      <c r="CB737" s="38"/>
      <c r="CC737" s="38"/>
      <c r="CD737" s="38"/>
      <c r="CE737" s="14">
        <f>+CE738</f>
        <v>0</v>
      </c>
    </row>
    <row r="738" spans="1:128" s="15" customFormat="1" ht="36" hidden="1" customHeight="1">
      <c r="A738" s="13">
        <v>6141</v>
      </c>
      <c r="B738" s="113" t="s">
        <v>735</v>
      </c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  <c r="BO738" s="38"/>
      <c r="BP738" s="38"/>
      <c r="BQ738" s="38"/>
      <c r="BR738" s="38"/>
      <c r="BS738" s="38"/>
      <c r="BT738" s="38"/>
      <c r="BU738" s="38"/>
      <c r="BV738" s="38"/>
      <c r="BW738" s="38"/>
      <c r="BX738" s="38"/>
      <c r="BY738" s="38"/>
      <c r="BZ738" s="38"/>
      <c r="CA738" s="38"/>
      <c r="CB738" s="38"/>
      <c r="CC738" s="38"/>
      <c r="CD738" s="38"/>
      <c r="CE738" s="17">
        <f>+CE739</f>
        <v>0</v>
      </c>
    </row>
    <row r="739" spans="1:128" s="15" customFormat="1" ht="36" hidden="1" customHeight="1">
      <c r="A739" s="18" t="s">
        <v>403</v>
      </c>
      <c r="B739" s="115" t="s">
        <v>1321</v>
      </c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G739" s="29"/>
      <c r="BH739" s="29"/>
      <c r="BI739" s="29"/>
      <c r="BJ739" s="29"/>
      <c r="BK739" s="29"/>
      <c r="BL739" s="29"/>
      <c r="BM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X739" s="29"/>
      <c r="BY739" s="29"/>
      <c r="BZ739" s="29"/>
      <c r="CA739" s="29"/>
      <c r="CB739" s="29"/>
      <c r="CC739" s="29"/>
      <c r="CD739" s="29"/>
      <c r="CE739" s="19">
        <f>SUBTOTAL(9,C739:CD739)</f>
        <v>0</v>
      </c>
    </row>
    <row r="740" spans="1:128" s="15" customFormat="1" ht="36" hidden="1" customHeight="1">
      <c r="A740" s="13">
        <v>6150</v>
      </c>
      <c r="B740" s="113" t="s">
        <v>736</v>
      </c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  <c r="BO740" s="38"/>
      <c r="BP740" s="38"/>
      <c r="BQ740" s="38"/>
      <c r="BR740" s="38"/>
      <c r="BS740" s="38"/>
      <c r="BT740" s="38"/>
      <c r="BU740" s="38"/>
      <c r="BV740" s="38"/>
      <c r="BW740" s="38"/>
      <c r="BX740" s="38"/>
      <c r="BY740" s="38"/>
      <c r="BZ740" s="38"/>
      <c r="CA740" s="38"/>
      <c r="CB740" s="38"/>
      <c r="CC740" s="38"/>
      <c r="CD740" s="38"/>
      <c r="CE740" s="14">
        <f>+CE741</f>
        <v>0</v>
      </c>
    </row>
    <row r="741" spans="1:128" s="15" customFormat="1" ht="36" hidden="1" customHeight="1">
      <c r="A741" s="13">
        <v>6151</v>
      </c>
      <c r="B741" s="113" t="s">
        <v>736</v>
      </c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  <c r="BO741" s="38"/>
      <c r="BP741" s="38"/>
      <c r="BQ741" s="38"/>
      <c r="BR741" s="38"/>
      <c r="BS741" s="38"/>
      <c r="BT741" s="38"/>
      <c r="BU741" s="38"/>
      <c r="BV741" s="38"/>
      <c r="BW741" s="38"/>
      <c r="BX741" s="38"/>
      <c r="BY741" s="38"/>
      <c r="BZ741" s="38"/>
      <c r="CA741" s="38"/>
      <c r="CB741" s="38"/>
      <c r="CC741" s="38"/>
      <c r="CD741" s="38"/>
      <c r="CE741" s="17">
        <f>+CE742</f>
        <v>0</v>
      </c>
    </row>
    <row r="742" spans="1:128" s="15" customFormat="1" ht="36" hidden="1" customHeight="1">
      <c r="A742" s="18" t="s">
        <v>404</v>
      </c>
      <c r="B742" s="115" t="s">
        <v>1322</v>
      </c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G742" s="29"/>
      <c r="BH742" s="29"/>
      <c r="BI742" s="29"/>
      <c r="BJ742" s="29"/>
      <c r="BK742" s="29"/>
      <c r="BL742" s="29"/>
      <c r="BM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X742" s="29"/>
      <c r="BY742" s="29"/>
      <c r="BZ742" s="29"/>
      <c r="CA742" s="29"/>
      <c r="CB742" s="29"/>
      <c r="CC742" s="29"/>
      <c r="CD742" s="29"/>
      <c r="CE742" s="19">
        <f>SUBTOTAL(9,C742:CD742)</f>
        <v>0</v>
      </c>
    </row>
    <row r="743" spans="1:128" s="15" customFormat="1" ht="36" hidden="1" customHeight="1">
      <c r="A743" s="13">
        <v>6160</v>
      </c>
      <c r="B743" s="113" t="s">
        <v>737</v>
      </c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  <c r="BO743" s="38"/>
      <c r="BP743" s="38"/>
      <c r="BQ743" s="38"/>
      <c r="BR743" s="38"/>
      <c r="BS743" s="38"/>
      <c r="BT743" s="38"/>
      <c r="BU743" s="38"/>
      <c r="BV743" s="38"/>
      <c r="BW743" s="38"/>
      <c r="BX743" s="38"/>
      <c r="BY743" s="38"/>
      <c r="BZ743" s="38"/>
      <c r="CA743" s="38"/>
      <c r="CB743" s="38"/>
      <c r="CC743" s="38"/>
      <c r="CD743" s="38"/>
      <c r="CE743" s="14">
        <f>+CE744</f>
        <v>0</v>
      </c>
    </row>
    <row r="744" spans="1:128" s="15" customFormat="1" ht="36" hidden="1" customHeight="1">
      <c r="A744" s="13">
        <v>6161</v>
      </c>
      <c r="B744" s="113" t="s">
        <v>737</v>
      </c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  <c r="BO744" s="38"/>
      <c r="BP744" s="38"/>
      <c r="BQ744" s="38"/>
      <c r="BR744" s="38"/>
      <c r="BS744" s="38"/>
      <c r="BT744" s="38"/>
      <c r="BU744" s="38"/>
      <c r="BV744" s="38"/>
      <c r="BW744" s="38"/>
      <c r="BX744" s="38"/>
      <c r="BY744" s="38"/>
      <c r="BZ744" s="38"/>
      <c r="CA744" s="38"/>
      <c r="CB744" s="38"/>
      <c r="CC744" s="38"/>
      <c r="CD744" s="38"/>
      <c r="CE744" s="17">
        <f>+CE745</f>
        <v>0</v>
      </c>
    </row>
    <row r="745" spans="1:128" s="15" customFormat="1" ht="36" hidden="1" customHeight="1">
      <c r="A745" s="18" t="s">
        <v>405</v>
      </c>
      <c r="B745" s="115" t="s">
        <v>1323</v>
      </c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G745" s="29"/>
      <c r="BH745" s="29"/>
      <c r="BI745" s="29"/>
      <c r="BJ745" s="29"/>
      <c r="BK745" s="29"/>
      <c r="BL745" s="29"/>
      <c r="BM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X745" s="29"/>
      <c r="BY745" s="29"/>
      <c r="BZ745" s="29"/>
      <c r="CA745" s="29"/>
      <c r="CB745" s="29"/>
      <c r="CC745" s="29"/>
      <c r="CD745" s="29"/>
      <c r="CE745" s="19">
        <f>SUBTOTAL(9,C745:CD745)</f>
        <v>0</v>
      </c>
    </row>
    <row r="746" spans="1:128" s="15" customFormat="1" ht="36" hidden="1" customHeight="1">
      <c r="A746" s="13">
        <v>6170</v>
      </c>
      <c r="B746" s="113" t="s">
        <v>738</v>
      </c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  <c r="BO746" s="38"/>
      <c r="BP746" s="38"/>
      <c r="BQ746" s="38"/>
      <c r="BR746" s="38"/>
      <c r="BS746" s="38"/>
      <c r="BT746" s="38"/>
      <c r="BU746" s="38"/>
      <c r="BV746" s="38"/>
      <c r="BW746" s="38"/>
      <c r="BX746" s="38"/>
      <c r="BY746" s="38"/>
      <c r="BZ746" s="38"/>
      <c r="CA746" s="38"/>
      <c r="CB746" s="38"/>
      <c r="CC746" s="38"/>
      <c r="CD746" s="38"/>
      <c r="CE746" s="14">
        <f>+CE747</f>
        <v>0</v>
      </c>
    </row>
    <row r="747" spans="1:128" s="15" customFormat="1" ht="36" hidden="1" customHeight="1">
      <c r="A747" s="13">
        <v>6171</v>
      </c>
      <c r="B747" s="113" t="s">
        <v>738</v>
      </c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  <c r="BO747" s="38"/>
      <c r="BP747" s="38"/>
      <c r="BQ747" s="38"/>
      <c r="BR747" s="38"/>
      <c r="BS747" s="38"/>
      <c r="BT747" s="38"/>
      <c r="BU747" s="38"/>
      <c r="BV747" s="38"/>
      <c r="BW747" s="38"/>
      <c r="BX747" s="38"/>
      <c r="BY747" s="38"/>
      <c r="BZ747" s="38"/>
      <c r="CA747" s="38"/>
      <c r="CB747" s="38"/>
      <c r="CC747" s="38"/>
      <c r="CD747" s="38"/>
      <c r="CE747" s="17">
        <f>+CE748</f>
        <v>0</v>
      </c>
    </row>
    <row r="748" spans="1:128" s="15" customFormat="1" ht="36" hidden="1" customHeight="1">
      <c r="A748" s="18" t="s">
        <v>406</v>
      </c>
      <c r="B748" s="115" t="s">
        <v>1324</v>
      </c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G748" s="29"/>
      <c r="BH748" s="29"/>
      <c r="BI748" s="29"/>
      <c r="BJ748" s="29"/>
      <c r="BK748" s="29"/>
      <c r="BL748" s="29"/>
      <c r="BM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X748" s="29"/>
      <c r="BY748" s="29"/>
      <c r="BZ748" s="29"/>
      <c r="CA748" s="29"/>
      <c r="CB748" s="29"/>
      <c r="CC748" s="29"/>
      <c r="CD748" s="29"/>
      <c r="CE748" s="19">
        <f>SUBTOTAL(9,C748:CD748)</f>
        <v>0</v>
      </c>
    </row>
    <row r="749" spans="1:128" s="15" customFormat="1" ht="36" hidden="1" customHeight="1">
      <c r="A749" s="13">
        <v>6190</v>
      </c>
      <c r="B749" s="113" t="s">
        <v>739</v>
      </c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  <c r="BO749" s="38"/>
      <c r="BP749" s="38"/>
      <c r="BQ749" s="38"/>
      <c r="BR749" s="38"/>
      <c r="BS749" s="38"/>
      <c r="BT749" s="38"/>
      <c r="BU749" s="38"/>
      <c r="BV749" s="38"/>
      <c r="BW749" s="38"/>
      <c r="BX749" s="38"/>
      <c r="BY749" s="38"/>
      <c r="BZ749" s="38"/>
      <c r="CA749" s="38"/>
      <c r="CB749" s="38"/>
      <c r="CC749" s="38"/>
      <c r="CD749" s="38"/>
      <c r="CE749" s="14">
        <f>+CE750</f>
        <v>0</v>
      </c>
    </row>
    <row r="750" spans="1:128" s="15" customFormat="1" ht="36" hidden="1" customHeight="1">
      <c r="A750" s="13">
        <v>6191</v>
      </c>
      <c r="B750" s="113" t="s">
        <v>739</v>
      </c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  <c r="BO750" s="38"/>
      <c r="BP750" s="38"/>
      <c r="BQ750" s="38"/>
      <c r="BR750" s="38"/>
      <c r="BS750" s="38"/>
      <c r="BT750" s="38"/>
      <c r="BU750" s="38"/>
      <c r="BV750" s="38"/>
      <c r="BW750" s="38"/>
      <c r="BX750" s="38"/>
      <c r="BY750" s="38"/>
      <c r="BZ750" s="38"/>
      <c r="CA750" s="38"/>
      <c r="CB750" s="38"/>
      <c r="CC750" s="38"/>
      <c r="CD750" s="38"/>
      <c r="CE750" s="17">
        <f>+CE751</f>
        <v>0</v>
      </c>
    </row>
    <row r="751" spans="1:128" s="15" customFormat="1" ht="36" hidden="1" customHeight="1">
      <c r="A751" s="18" t="s">
        <v>407</v>
      </c>
      <c r="B751" s="115" t="s">
        <v>1325</v>
      </c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G751" s="29"/>
      <c r="BH751" s="29"/>
      <c r="BI751" s="29"/>
      <c r="BJ751" s="29"/>
      <c r="BK751" s="29"/>
      <c r="BL751" s="29"/>
      <c r="BM751" s="29"/>
      <c r="BN751" s="29"/>
      <c r="BO751" s="29"/>
      <c r="BP751" s="29"/>
      <c r="BQ751" s="29"/>
      <c r="BR751" s="29"/>
      <c r="BS751" s="29"/>
      <c r="BT751" s="29"/>
      <c r="BU751" s="29"/>
      <c r="BV751" s="29"/>
      <c r="BW751" s="29"/>
      <c r="BX751" s="29"/>
      <c r="BY751" s="29"/>
      <c r="BZ751" s="29"/>
      <c r="CA751" s="29"/>
      <c r="CB751" s="29"/>
      <c r="CC751" s="29"/>
      <c r="CD751" s="29"/>
      <c r="CE751" s="19">
        <f>SUBTOTAL(9,C751:CD751)</f>
        <v>0</v>
      </c>
    </row>
    <row r="752" spans="1:128" s="23" customFormat="1" ht="36" hidden="1" customHeight="1">
      <c r="A752" s="10">
        <v>6200</v>
      </c>
      <c r="B752" s="112" t="s">
        <v>740</v>
      </c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  <c r="BB752" s="37"/>
      <c r="BC752" s="37"/>
      <c r="BD752" s="37"/>
      <c r="BE752" s="37"/>
      <c r="BF752" s="37"/>
      <c r="BG752" s="37"/>
      <c r="BH752" s="37"/>
      <c r="BI752" s="37"/>
      <c r="BJ752" s="37"/>
      <c r="BK752" s="37"/>
      <c r="BL752" s="37"/>
      <c r="BM752" s="37"/>
      <c r="BN752" s="37"/>
      <c r="BO752" s="37"/>
      <c r="BP752" s="37"/>
      <c r="BQ752" s="37"/>
      <c r="BR752" s="37"/>
      <c r="BS752" s="37"/>
      <c r="BT752" s="37"/>
      <c r="BU752" s="37"/>
      <c r="BV752" s="37"/>
      <c r="BW752" s="37"/>
      <c r="BX752" s="37"/>
      <c r="BY752" s="37"/>
      <c r="BZ752" s="37"/>
      <c r="CA752" s="37"/>
      <c r="CB752" s="37"/>
      <c r="CC752" s="37"/>
      <c r="CD752" s="37"/>
      <c r="CE752" s="11">
        <f>+CE753+CE756+CE759+CE762+CE765+CE768+CE771+CE774</f>
        <v>0</v>
      </c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5"/>
      <c r="CW752" s="15"/>
      <c r="CX752" s="15"/>
      <c r="CY752" s="15"/>
      <c r="CZ752" s="15"/>
      <c r="DA752" s="15"/>
      <c r="DB752" s="15"/>
      <c r="DC752" s="15"/>
      <c r="DD752" s="15"/>
      <c r="DE752" s="15"/>
      <c r="DF752" s="15"/>
      <c r="DG752" s="15"/>
      <c r="DH752" s="15"/>
      <c r="DI752" s="15"/>
      <c r="DJ752" s="15"/>
      <c r="DK752" s="15"/>
      <c r="DL752" s="15"/>
      <c r="DM752" s="15"/>
      <c r="DN752" s="15"/>
      <c r="DO752" s="15"/>
      <c r="DP752" s="15"/>
      <c r="DQ752" s="15"/>
      <c r="DR752" s="15"/>
      <c r="DS752" s="15"/>
      <c r="DT752" s="15"/>
      <c r="DU752" s="15"/>
      <c r="DV752" s="15"/>
      <c r="DW752" s="15"/>
      <c r="DX752" s="15"/>
    </row>
    <row r="753" spans="1:83" s="15" customFormat="1" ht="36" hidden="1" customHeight="1">
      <c r="A753" s="13">
        <v>6210</v>
      </c>
      <c r="B753" s="113" t="s">
        <v>733</v>
      </c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  <c r="BO753" s="38"/>
      <c r="BP753" s="38"/>
      <c r="BQ753" s="38"/>
      <c r="BR753" s="38"/>
      <c r="BS753" s="38"/>
      <c r="BT753" s="38"/>
      <c r="BU753" s="38"/>
      <c r="BV753" s="38"/>
      <c r="BW753" s="38"/>
      <c r="BX753" s="38"/>
      <c r="BY753" s="38"/>
      <c r="BZ753" s="38"/>
      <c r="CA753" s="38"/>
      <c r="CB753" s="38"/>
      <c r="CC753" s="38"/>
      <c r="CD753" s="38"/>
      <c r="CE753" s="14">
        <f>+CE754</f>
        <v>0</v>
      </c>
    </row>
    <row r="754" spans="1:83" s="15" customFormat="1" ht="36" hidden="1" customHeight="1">
      <c r="A754" s="13">
        <v>6211</v>
      </c>
      <c r="B754" s="113" t="s">
        <v>733</v>
      </c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  <c r="BO754" s="38"/>
      <c r="BP754" s="38"/>
      <c r="BQ754" s="38"/>
      <c r="BR754" s="38"/>
      <c r="BS754" s="38"/>
      <c r="BT754" s="38"/>
      <c r="BU754" s="38"/>
      <c r="BV754" s="38"/>
      <c r="BW754" s="38"/>
      <c r="BX754" s="38"/>
      <c r="BY754" s="38"/>
      <c r="BZ754" s="38"/>
      <c r="CA754" s="38"/>
      <c r="CB754" s="38"/>
      <c r="CC754" s="38"/>
      <c r="CD754" s="38"/>
      <c r="CE754" s="17">
        <f>+CE755</f>
        <v>0</v>
      </c>
    </row>
    <row r="755" spans="1:83" s="15" customFormat="1" ht="36" hidden="1" customHeight="1">
      <c r="A755" s="18" t="s">
        <v>408</v>
      </c>
      <c r="B755" s="115" t="s">
        <v>1313</v>
      </c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G755" s="29"/>
      <c r="BH755" s="29"/>
      <c r="BI755" s="29"/>
      <c r="BJ755" s="29"/>
      <c r="BK755" s="29"/>
      <c r="BL755" s="29"/>
      <c r="BM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X755" s="29"/>
      <c r="BY755" s="29"/>
      <c r="BZ755" s="29"/>
      <c r="CA755" s="29"/>
      <c r="CB755" s="29"/>
      <c r="CC755" s="29"/>
      <c r="CD755" s="29"/>
      <c r="CE755" s="19">
        <f>SUBTOTAL(9,C755:CD755)</f>
        <v>0</v>
      </c>
    </row>
    <row r="756" spans="1:83" s="15" customFormat="1" ht="36" hidden="1" customHeight="1">
      <c r="A756" s="13">
        <v>6220</v>
      </c>
      <c r="B756" s="113" t="s">
        <v>734</v>
      </c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  <c r="BO756" s="38"/>
      <c r="BP756" s="38"/>
      <c r="BQ756" s="38"/>
      <c r="BR756" s="38"/>
      <c r="BS756" s="38"/>
      <c r="BT756" s="38"/>
      <c r="BU756" s="38"/>
      <c r="BV756" s="38"/>
      <c r="BW756" s="38"/>
      <c r="BX756" s="38"/>
      <c r="BY756" s="38"/>
      <c r="BZ756" s="38"/>
      <c r="CA756" s="38"/>
      <c r="CB756" s="38"/>
      <c r="CC756" s="38"/>
      <c r="CD756" s="38"/>
      <c r="CE756" s="14">
        <f>+CE757</f>
        <v>0</v>
      </c>
    </row>
    <row r="757" spans="1:83" s="15" customFormat="1" ht="36" hidden="1" customHeight="1">
      <c r="A757" s="13">
        <v>6221</v>
      </c>
      <c r="B757" s="113" t="s">
        <v>734</v>
      </c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  <c r="BO757" s="38"/>
      <c r="BP757" s="38"/>
      <c r="BQ757" s="38"/>
      <c r="BR757" s="38"/>
      <c r="BS757" s="38"/>
      <c r="BT757" s="38"/>
      <c r="BU757" s="38"/>
      <c r="BV757" s="38"/>
      <c r="BW757" s="38"/>
      <c r="BX757" s="38"/>
      <c r="BY757" s="38"/>
      <c r="BZ757" s="38"/>
      <c r="CA757" s="38"/>
      <c r="CB757" s="38"/>
      <c r="CC757" s="38"/>
      <c r="CD757" s="38"/>
      <c r="CE757" s="17">
        <f>+CE758</f>
        <v>0</v>
      </c>
    </row>
    <row r="758" spans="1:83" s="15" customFormat="1" ht="36" hidden="1" customHeight="1">
      <c r="A758" s="18" t="s">
        <v>409</v>
      </c>
      <c r="B758" s="115" t="s">
        <v>1314</v>
      </c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G758" s="29"/>
      <c r="BH758" s="29"/>
      <c r="BI758" s="29"/>
      <c r="BJ758" s="29"/>
      <c r="BK758" s="29"/>
      <c r="BL758" s="29"/>
      <c r="BM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X758" s="29"/>
      <c r="BY758" s="29"/>
      <c r="BZ758" s="29"/>
      <c r="CA758" s="29"/>
      <c r="CB758" s="29"/>
      <c r="CC758" s="29"/>
      <c r="CD758" s="29"/>
      <c r="CE758" s="19">
        <f>SUBTOTAL(9,C758:CD758)</f>
        <v>0</v>
      </c>
    </row>
    <row r="759" spans="1:83" s="15" customFormat="1" ht="36" hidden="1" customHeight="1">
      <c r="A759" s="13">
        <v>6230</v>
      </c>
      <c r="B759" s="113" t="s">
        <v>820</v>
      </c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  <c r="BO759" s="38"/>
      <c r="BP759" s="38"/>
      <c r="BQ759" s="38"/>
      <c r="BR759" s="38"/>
      <c r="BS759" s="38"/>
      <c r="BT759" s="38"/>
      <c r="BU759" s="38"/>
      <c r="BV759" s="38"/>
      <c r="BW759" s="38"/>
      <c r="BX759" s="38"/>
      <c r="BY759" s="38"/>
      <c r="BZ759" s="38"/>
      <c r="CA759" s="38"/>
      <c r="CB759" s="38"/>
      <c r="CC759" s="38"/>
      <c r="CD759" s="38"/>
      <c r="CE759" s="14">
        <f>+CE760</f>
        <v>0</v>
      </c>
    </row>
    <row r="760" spans="1:83" s="15" customFormat="1" ht="36" hidden="1" customHeight="1">
      <c r="A760" s="13">
        <v>6231</v>
      </c>
      <c r="B760" s="113" t="s">
        <v>1319</v>
      </c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  <c r="BO760" s="38"/>
      <c r="BP760" s="38"/>
      <c r="BQ760" s="38"/>
      <c r="BR760" s="38"/>
      <c r="BS760" s="38"/>
      <c r="BT760" s="38"/>
      <c r="BU760" s="38"/>
      <c r="BV760" s="38"/>
      <c r="BW760" s="38"/>
      <c r="BX760" s="38"/>
      <c r="BY760" s="38"/>
      <c r="BZ760" s="38"/>
      <c r="CA760" s="38"/>
      <c r="CB760" s="38"/>
      <c r="CC760" s="38"/>
      <c r="CD760" s="38"/>
      <c r="CE760" s="17">
        <f>+CE761</f>
        <v>0</v>
      </c>
    </row>
    <row r="761" spans="1:83" s="15" customFormat="1" ht="36" hidden="1" customHeight="1">
      <c r="A761" s="18" t="s">
        <v>410</v>
      </c>
      <c r="B761" s="115" t="s">
        <v>1326</v>
      </c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G761" s="29"/>
      <c r="BH761" s="29"/>
      <c r="BI761" s="29"/>
      <c r="BJ761" s="29"/>
      <c r="BK761" s="29"/>
      <c r="BL761" s="29"/>
      <c r="BM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X761" s="29"/>
      <c r="BY761" s="29"/>
      <c r="BZ761" s="29"/>
      <c r="CA761" s="29"/>
      <c r="CB761" s="29"/>
      <c r="CC761" s="29"/>
      <c r="CD761" s="29"/>
      <c r="CE761" s="19">
        <f>SUBTOTAL(9,C761:CD761)</f>
        <v>0</v>
      </c>
    </row>
    <row r="762" spans="1:83" s="15" customFormat="1" ht="36" hidden="1" customHeight="1">
      <c r="A762" s="13">
        <v>6240</v>
      </c>
      <c r="B762" s="113" t="s">
        <v>735</v>
      </c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  <c r="BO762" s="38"/>
      <c r="BP762" s="38"/>
      <c r="BQ762" s="38"/>
      <c r="BR762" s="38"/>
      <c r="BS762" s="38"/>
      <c r="BT762" s="38"/>
      <c r="BU762" s="38"/>
      <c r="BV762" s="38"/>
      <c r="BW762" s="38"/>
      <c r="BX762" s="38"/>
      <c r="BY762" s="38"/>
      <c r="BZ762" s="38"/>
      <c r="CA762" s="38"/>
      <c r="CB762" s="38"/>
      <c r="CC762" s="38"/>
      <c r="CD762" s="38"/>
      <c r="CE762" s="14">
        <f>+CE763</f>
        <v>0</v>
      </c>
    </row>
    <row r="763" spans="1:83" s="15" customFormat="1" ht="36" hidden="1" customHeight="1">
      <c r="A763" s="13">
        <v>6241</v>
      </c>
      <c r="B763" s="113" t="s">
        <v>735</v>
      </c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  <c r="BO763" s="38"/>
      <c r="BP763" s="38"/>
      <c r="BQ763" s="38"/>
      <c r="BR763" s="38"/>
      <c r="BS763" s="38"/>
      <c r="BT763" s="38"/>
      <c r="BU763" s="38"/>
      <c r="BV763" s="38"/>
      <c r="BW763" s="38"/>
      <c r="BX763" s="38"/>
      <c r="BY763" s="38"/>
      <c r="BZ763" s="38"/>
      <c r="CA763" s="38"/>
      <c r="CB763" s="38"/>
      <c r="CC763" s="38"/>
      <c r="CD763" s="38"/>
      <c r="CE763" s="17">
        <f>+CE764</f>
        <v>0</v>
      </c>
    </row>
    <row r="764" spans="1:83" s="15" customFormat="1" ht="36" hidden="1" customHeight="1">
      <c r="A764" s="18" t="s">
        <v>411</v>
      </c>
      <c r="B764" s="115" t="s">
        <v>1321</v>
      </c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G764" s="29"/>
      <c r="BH764" s="29"/>
      <c r="BI764" s="29"/>
      <c r="BJ764" s="29"/>
      <c r="BK764" s="29"/>
      <c r="BL764" s="29"/>
      <c r="BM764" s="29"/>
      <c r="BN764" s="29"/>
      <c r="BO764" s="29"/>
      <c r="BP764" s="29"/>
      <c r="BQ764" s="29"/>
      <c r="BR764" s="29"/>
      <c r="BS764" s="29"/>
      <c r="BT764" s="29"/>
      <c r="BU764" s="29"/>
      <c r="BV764" s="29"/>
      <c r="BW764" s="29"/>
      <c r="BX764" s="29"/>
      <c r="BY764" s="29"/>
      <c r="BZ764" s="29"/>
      <c r="CA764" s="29"/>
      <c r="CB764" s="29"/>
      <c r="CC764" s="29"/>
      <c r="CD764" s="29"/>
      <c r="CE764" s="19">
        <f>SUBTOTAL(9,C764:CD764)</f>
        <v>0</v>
      </c>
    </row>
    <row r="765" spans="1:83" s="15" customFormat="1" ht="36" hidden="1" customHeight="1">
      <c r="A765" s="13">
        <v>6250</v>
      </c>
      <c r="B765" s="113" t="s">
        <v>736</v>
      </c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  <c r="BO765" s="38"/>
      <c r="BP765" s="38"/>
      <c r="BQ765" s="38"/>
      <c r="BR765" s="38"/>
      <c r="BS765" s="38"/>
      <c r="BT765" s="38"/>
      <c r="BU765" s="38"/>
      <c r="BV765" s="38"/>
      <c r="BW765" s="38"/>
      <c r="BX765" s="38"/>
      <c r="BY765" s="38"/>
      <c r="BZ765" s="38"/>
      <c r="CA765" s="38"/>
      <c r="CB765" s="38"/>
      <c r="CC765" s="38"/>
      <c r="CD765" s="38"/>
      <c r="CE765" s="14">
        <f>+CE766</f>
        <v>0</v>
      </c>
    </row>
    <row r="766" spans="1:83" s="15" customFormat="1" ht="36" hidden="1" customHeight="1">
      <c r="A766" s="13">
        <v>6251</v>
      </c>
      <c r="B766" s="113" t="s">
        <v>736</v>
      </c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  <c r="BO766" s="38"/>
      <c r="BP766" s="38"/>
      <c r="BQ766" s="38"/>
      <c r="BR766" s="38"/>
      <c r="BS766" s="38"/>
      <c r="BT766" s="38"/>
      <c r="BU766" s="38"/>
      <c r="BV766" s="38"/>
      <c r="BW766" s="38"/>
      <c r="BX766" s="38"/>
      <c r="BY766" s="38"/>
      <c r="BZ766" s="38"/>
      <c r="CA766" s="38"/>
      <c r="CB766" s="38"/>
      <c r="CC766" s="38"/>
      <c r="CD766" s="38"/>
      <c r="CE766" s="17">
        <f>+CE767</f>
        <v>0</v>
      </c>
    </row>
    <row r="767" spans="1:83" s="15" customFormat="1" ht="36" hidden="1" customHeight="1">
      <c r="A767" s="18" t="s">
        <v>412</v>
      </c>
      <c r="B767" s="115" t="s">
        <v>1322</v>
      </c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G767" s="29"/>
      <c r="BH767" s="29"/>
      <c r="BI767" s="29"/>
      <c r="BJ767" s="29"/>
      <c r="BK767" s="29"/>
      <c r="BL767" s="29"/>
      <c r="BM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X767" s="29"/>
      <c r="BY767" s="29"/>
      <c r="BZ767" s="29"/>
      <c r="CA767" s="29"/>
      <c r="CB767" s="29"/>
      <c r="CC767" s="29"/>
      <c r="CD767" s="29"/>
      <c r="CE767" s="19">
        <f>SUBTOTAL(9,C767:CD767)</f>
        <v>0</v>
      </c>
    </row>
    <row r="768" spans="1:83" s="15" customFormat="1" ht="36" hidden="1" customHeight="1">
      <c r="A768" s="13">
        <v>6260</v>
      </c>
      <c r="B768" s="113" t="s">
        <v>737</v>
      </c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  <c r="BO768" s="38"/>
      <c r="BP768" s="38"/>
      <c r="BQ768" s="38"/>
      <c r="BR768" s="38"/>
      <c r="BS768" s="38"/>
      <c r="BT768" s="38"/>
      <c r="BU768" s="38"/>
      <c r="BV768" s="38"/>
      <c r="BW768" s="38"/>
      <c r="BX768" s="38"/>
      <c r="BY768" s="38"/>
      <c r="BZ768" s="38"/>
      <c r="CA768" s="38"/>
      <c r="CB768" s="38"/>
      <c r="CC768" s="38"/>
      <c r="CD768" s="38"/>
      <c r="CE768" s="14">
        <f>+CE769</f>
        <v>0</v>
      </c>
    </row>
    <row r="769" spans="1:128" s="15" customFormat="1" ht="36" hidden="1" customHeight="1">
      <c r="A769" s="13">
        <v>6261</v>
      </c>
      <c r="B769" s="113" t="s">
        <v>737</v>
      </c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  <c r="BO769" s="38"/>
      <c r="BP769" s="38"/>
      <c r="BQ769" s="38"/>
      <c r="BR769" s="38"/>
      <c r="BS769" s="38"/>
      <c r="BT769" s="38"/>
      <c r="BU769" s="38"/>
      <c r="BV769" s="38"/>
      <c r="BW769" s="38"/>
      <c r="BX769" s="38"/>
      <c r="BY769" s="38"/>
      <c r="BZ769" s="38"/>
      <c r="CA769" s="38"/>
      <c r="CB769" s="38"/>
      <c r="CC769" s="38"/>
      <c r="CD769" s="38"/>
      <c r="CE769" s="17">
        <f>+CE770</f>
        <v>0</v>
      </c>
    </row>
    <row r="770" spans="1:128" s="15" customFormat="1" ht="36" hidden="1" customHeight="1">
      <c r="A770" s="18" t="s">
        <v>413</v>
      </c>
      <c r="B770" s="115" t="s">
        <v>1323</v>
      </c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G770" s="29"/>
      <c r="BH770" s="29"/>
      <c r="BI770" s="29"/>
      <c r="BJ770" s="29"/>
      <c r="BK770" s="29"/>
      <c r="BL770" s="29"/>
      <c r="BM770" s="29"/>
      <c r="BN770" s="29"/>
      <c r="BO770" s="29"/>
      <c r="BP770" s="29"/>
      <c r="BQ770" s="29"/>
      <c r="BR770" s="29"/>
      <c r="BS770" s="29"/>
      <c r="BT770" s="29"/>
      <c r="BU770" s="29"/>
      <c r="BV770" s="29"/>
      <c r="BW770" s="29"/>
      <c r="BX770" s="29"/>
      <c r="BY770" s="29"/>
      <c r="BZ770" s="29"/>
      <c r="CA770" s="29"/>
      <c r="CB770" s="29"/>
      <c r="CC770" s="29"/>
      <c r="CD770" s="29"/>
      <c r="CE770" s="19">
        <f>SUBTOTAL(9,C770:CD770)</f>
        <v>0</v>
      </c>
    </row>
    <row r="771" spans="1:128" s="15" customFormat="1" ht="36" hidden="1" customHeight="1">
      <c r="A771" s="13">
        <v>6270</v>
      </c>
      <c r="B771" s="113" t="s">
        <v>738</v>
      </c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  <c r="BO771" s="38"/>
      <c r="BP771" s="38"/>
      <c r="BQ771" s="38"/>
      <c r="BR771" s="38"/>
      <c r="BS771" s="38"/>
      <c r="BT771" s="38"/>
      <c r="BU771" s="38"/>
      <c r="BV771" s="38"/>
      <c r="BW771" s="38"/>
      <c r="BX771" s="38"/>
      <c r="BY771" s="38"/>
      <c r="BZ771" s="38"/>
      <c r="CA771" s="38"/>
      <c r="CB771" s="38"/>
      <c r="CC771" s="38"/>
      <c r="CD771" s="38"/>
      <c r="CE771" s="14">
        <f>+CE772</f>
        <v>0</v>
      </c>
    </row>
    <row r="772" spans="1:128" s="15" customFormat="1" ht="36" hidden="1" customHeight="1">
      <c r="A772" s="13">
        <v>6271</v>
      </c>
      <c r="B772" s="113" t="s">
        <v>738</v>
      </c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  <c r="BO772" s="38"/>
      <c r="BP772" s="38"/>
      <c r="BQ772" s="38"/>
      <c r="BR772" s="38"/>
      <c r="BS772" s="38"/>
      <c r="BT772" s="38"/>
      <c r="BU772" s="38"/>
      <c r="BV772" s="38"/>
      <c r="BW772" s="38"/>
      <c r="BX772" s="38"/>
      <c r="BY772" s="38"/>
      <c r="BZ772" s="38"/>
      <c r="CA772" s="38"/>
      <c r="CB772" s="38"/>
      <c r="CC772" s="38"/>
      <c r="CD772" s="38"/>
      <c r="CE772" s="17">
        <f>+CE773</f>
        <v>0</v>
      </c>
    </row>
    <row r="773" spans="1:128" s="15" customFormat="1" ht="36" hidden="1" customHeight="1">
      <c r="A773" s="18" t="s">
        <v>414</v>
      </c>
      <c r="B773" s="115" t="s">
        <v>1327</v>
      </c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G773" s="29"/>
      <c r="BH773" s="29"/>
      <c r="BI773" s="29"/>
      <c r="BJ773" s="29"/>
      <c r="BK773" s="29"/>
      <c r="BL773" s="29"/>
      <c r="BM773" s="29"/>
      <c r="BN773" s="29"/>
      <c r="BO773" s="29"/>
      <c r="BP773" s="29"/>
      <c r="BQ773" s="29"/>
      <c r="BR773" s="29"/>
      <c r="BS773" s="29"/>
      <c r="BT773" s="29"/>
      <c r="BU773" s="29"/>
      <c r="BV773" s="29"/>
      <c r="BW773" s="29"/>
      <c r="BX773" s="29"/>
      <c r="BY773" s="29"/>
      <c r="BZ773" s="29"/>
      <c r="CA773" s="29"/>
      <c r="CB773" s="29"/>
      <c r="CC773" s="29"/>
      <c r="CD773" s="29"/>
      <c r="CE773" s="19">
        <f>SUBTOTAL(9,C773:CD773)</f>
        <v>0</v>
      </c>
    </row>
    <row r="774" spans="1:128" s="15" customFormat="1" ht="36" hidden="1" customHeight="1">
      <c r="A774" s="13">
        <v>6290</v>
      </c>
      <c r="B774" s="113" t="s">
        <v>739</v>
      </c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  <c r="BO774" s="38"/>
      <c r="BP774" s="38"/>
      <c r="BQ774" s="38"/>
      <c r="BR774" s="38"/>
      <c r="BS774" s="38"/>
      <c r="BT774" s="38"/>
      <c r="BU774" s="38"/>
      <c r="BV774" s="38"/>
      <c r="BW774" s="38"/>
      <c r="BX774" s="38"/>
      <c r="BY774" s="38"/>
      <c r="BZ774" s="38"/>
      <c r="CA774" s="38"/>
      <c r="CB774" s="38"/>
      <c r="CC774" s="38"/>
      <c r="CD774" s="38"/>
      <c r="CE774" s="14">
        <f>+CE775</f>
        <v>0</v>
      </c>
    </row>
    <row r="775" spans="1:128" s="15" customFormat="1" ht="36" hidden="1" customHeight="1">
      <c r="A775" s="13">
        <v>6291</v>
      </c>
      <c r="B775" s="113" t="s">
        <v>739</v>
      </c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  <c r="BO775" s="38"/>
      <c r="BP775" s="38"/>
      <c r="BQ775" s="38"/>
      <c r="BR775" s="38"/>
      <c r="BS775" s="38"/>
      <c r="BT775" s="38"/>
      <c r="BU775" s="38"/>
      <c r="BV775" s="38"/>
      <c r="BW775" s="38"/>
      <c r="BX775" s="38"/>
      <c r="BY775" s="38"/>
      <c r="BZ775" s="38"/>
      <c r="CA775" s="38"/>
      <c r="CB775" s="38"/>
      <c r="CC775" s="38"/>
      <c r="CD775" s="38"/>
      <c r="CE775" s="17">
        <f>+CE776</f>
        <v>0</v>
      </c>
    </row>
    <row r="776" spans="1:128" s="15" customFormat="1" ht="36" hidden="1" customHeight="1">
      <c r="A776" s="18" t="s">
        <v>415</v>
      </c>
      <c r="B776" s="115" t="s">
        <v>1325</v>
      </c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G776" s="29"/>
      <c r="BH776" s="29"/>
      <c r="BI776" s="29"/>
      <c r="BJ776" s="29"/>
      <c r="BK776" s="29"/>
      <c r="BL776" s="29"/>
      <c r="BM776" s="29"/>
      <c r="BN776" s="29"/>
      <c r="BO776" s="29"/>
      <c r="BP776" s="29"/>
      <c r="BQ776" s="29"/>
      <c r="BR776" s="29"/>
      <c r="BS776" s="29"/>
      <c r="BT776" s="29"/>
      <c r="BU776" s="29"/>
      <c r="BV776" s="29"/>
      <c r="BW776" s="29"/>
      <c r="BX776" s="29"/>
      <c r="BY776" s="29"/>
      <c r="BZ776" s="29"/>
      <c r="CA776" s="29"/>
      <c r="CB776" s="29"/>
      <c r="CC776" s="29"/>
      <c r="CD776" s="29"/>
      <c r="CE776" s="19">
        <f>SUBTOTAL(9,C776:CD776)</f>
        <v>0</v>
      </c>
    </row>
    <row r="777" spans="1:128" s="23" customFormat="1" ht="36" hidden="1" customHeight="1">
      <c r="A777" s="10">
        <v>6300</v>
      </c>
      <c r="B777" s="112" t="s">
        <v>741</v>
      </c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/>
      <c r="BE777" s="37"/>
      <c r="BF777" s="37"/>
      <c r="BG777" s="37"/>
      <c r="BH777" s="37"/>
      <c r="BI777" s="37"/>
      <c r="BJ777" s="37"/>
      <c r="BK777" s="37"/>
      <c r="BL777" s="37"/>
      <c r="BM777" s="37"/>
      <c r="BN777" s="37"/>
      <c r="BO777" s="37"/>
      <c r="BP777" s="37"/>
      <c r="BQ777" s="37"/>
      <c r="BR777" s="37"/>
      <c r="BS777" s="37"/>
      <c r="BT777" s="37"/>
      <c r="BU777" s="37"/>
      <c r="BV777" s="37"/>
      <c r="BW777" s="37"/>
      <c r="BX777" s="37"/>
      <c r="BY777" s="37"/>
      <c r="BZ777" s="37"/>
      <c r="CA777" s="37"/>
      <c r="CB777" s="37"/>
      <c r="CC777" s="37"/>
      <c r="CD777" s="37"/>
      <c r="CE777" s="11">
        <f>+CE778+CE781</f>
        <v>0</v>
      </c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5"/>
      <c r="CU777" s="15"/>
      <c r="CV777" s="15"/>
      <c r="CW777" s="15"/>
      <c r="CX777" s="15"/>
      <c r="CY777" s="15"/>
      <c r="CZ777" s="15"/>
      <c r="DA777" s="15"/>
      <c r="DB777" s="15"/>
      <c r="DC777" s="15"/>
      <c r="DD777" s="15"/>
      <c r="DE777" s="15"/>
      <c r="DF777" s="15"/>
      <c r="DG777" s="15"/>
      <c r="DH777" s="15"/>
      <c r="DI777" s="15"/>
      <c r="DJ777" s="15"/>
      <c r="DK777" s="15"/>
      <c r="DL777" s="15"/>
      <c r="DM777" s="15"/>
      <c r="DN777" s="15"/>
      <c r="DO777" s="15"/>
      <c r="DP777" s="15"/>
      <c r="DQ777" s="15"/>
      <c r="DR777" s="15"/>
      <c r="DS777" s="15"/>
      <c r="DT777" s="15"/>
      <c r="DU777" s="15"/>
      <c r="DV777" s="15"/>
      <c r="DW777" s="15"/>
      <c r="DX777" s="15"/>
    </row>
    <row r="778" spans="1:128" s="15" customFormat="1" ht="41.25" hidden="1" customHeight="1">
      <c r="A778" s="13">
        <v>6310</v>
      </c>
      <c r="B778" s="113" t="s">
        <v>821</v>
      </c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  <c r="BO778" s="38"/>
      <c r="BP778" s="38"/>
      <c r="BQ778" s="38"/>
      <c r="BR778" s="38"/>
      <c r="BS778" s="38"/>
      <c r="BT778" s="38"/>
      <c r="BU778" s="38"/>
      <c r="BV778" s="38"/>
      <c r="BW778" s="38"/>
      <c r="BX778" s="38"/>
      <c r="BY778" s="38"/>
      <c r="BZ778" s="38"/>
      <c r="CA778" s="38"/>
      <c r="CB778" s="38"/>
      <c r="CC778" s="38"/>
      <c r="CD778" s="38"/>
      <c r="CE778" s="14">
        <f>+CE779</f>
        <v>0</v>
      </c>
    </row>
    <row r="779" spans="1:128" s="15" customFormat="1" ht="36" hidden="1" customHeight="1">
      <c r="A779" s="13">
        <v>6311</v>
      </c>
      <c r="B779" s="113" t="s">
        <v>1328</v>
      </c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  <c r="BO779" s="38"/>
      <c r="BP779" s="38"/>
      <c r="BQ779" s="38"/>
      <c r="BR779" s="38"/>
      <c r="BS779" s="38"/>
      <c r="BT779" s="38"/>
      <c r="BU779" s="38"/>
      <c r="BV779" s="38"/>
      <c r="BW779" s="38"/>
      <c r="BX779" s="38"/>
      <c r="BY779" s="38"/>
      <c r="BZ779" s="38"/>
      <c r="CA779" s="38"/>
      <c r="CB779" s="38"/>
      <c r="CC779" s="38"/>
      <c r="CD779" s="38"/>
      <c r="CE779" s="17">
        <f>+CE780</f>
        <v>0</v>
      </c>
    </row>
    <row r="780" spans="1:128" s="15" customFormat="1" ht="36" hidden="1" customHeight="1">
      <c r="A780" s="18" t="s">
        <v>416</v>
      </c>
      <c r="B780" s="115" t="s">
        <v>1329</v>
      </c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G780" s="29"/>
      <c r="BH780" s="29"/>
      <c r="BI780" s="29"/>
      <c r="BJ780" s="29"/>
      <c r="BK780" s="29"/>
      <c r="BL780" s="29"/>
      <c r="BM780" s="29"/>
      <c r="BN780" s="29"/>
      <c r="BO780" s="29"/>
      <c r="BP780" s="29"/>
      <c r="BQ780" s="29"/>
      <c r="BR780" s="29"/>
      <c r="BS780" s="29"/>
      <c r="BT780" s="29"/>
      <c r="BU780" s="29"/>
      <c r="BV780" s="29"/>
      <c r="BW780" s="29"/>
      <c r="BX780" s="29"/>
      <c r="BY780" s="29"/>
      <c r="BZ780" s="29"/>
      <c r="CA780" s="29"/>
      <c r="CB780" s="29"/>
      <c r="CC780" s="29"/>
      <c r="CD780" s="29"/>
      <c r="CE780" s="19">
        <f>SUBTOTAL(9,C780:CD780)</f>
        <v>0</v>
      </c>
    </row>
    <row r="781" spans="1:128" s="15" customFormat="1" ht="36" hidden="1" customHeight="1">
      <c r="A781" s="13">
        <v>6320</v>
      </c>
      <c r="B781" s="113" t="s">
        <v>822</v>
      </c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  <c r="BO781" s="38"/>
      <c r="BP781" s="38"/>
      <c r="BQ781" s="38"/>
      <c r="BR781" s="38"/>
      <c r="BS781" s="38"/>
      <c r="BT781" s="38"/>
      <c r="BU781" s="38"/>
      <c r="BV781" s="38"/>
      <c r="BW781" s="38"/>
      <c r="BX781" s="38"/>
      <c r="BY781" s="38"/>
      <c r="BZ781" s="38"/>
      <c r="CA781" s="38"/>
      <c r="CB781" s="38"/>
      <c r="CC781" s="38"/>
      <c r="CD781" s="38"/>
      <c r="CE781" s="14">
        <f>+CE782</f>
        <v>0</v>
      </c>
    </row>
    <row r="782" spans="1:128" s="15" customFormat="1" ht="36" hidden="1" customHeight="1">
      <c r="A782" s="13">
        <v>6321</v>
      </c>
      <c r="B782" s="113" t="s">
        <v>1330</v>
      </c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  <c r="BO782" s="38"/>
      <c r="BP782" s="38"/>
      <c r="BQ782" s="38"/>
      <c r="BR782" s="38"/>
      <c r="BS782" s="38"/>
      <c r="BT782" s="38"/>
      <c r="BU782" s="38"/>
      <c r="BV782" s="38"/>
      <c r="BW782" s="38"/>
      <c r="BX782" s="38"/>
      <c r="BY782" s="38"/>
      <c r="BZ782" s="38"/>
      <c r="CA782" s="38"/>
      <c r="CB782" s="38"/>
      <c r="CC782" s="38"/>
      <c r="CD782" s="38"/>
      <c r="CE782" s="17">
        <f>+CE783</f>
        <v>0</v>
      </c>
    </row>
    <row r="783" spans="1:128" s="15" customFormat="1" ht="36" hidden="1" customHeight="1">
      <c r="A783" s="18" t="s">
        <v>417</v>
      </c>
      <c r="B783" s="115" t="s">
        <v>1331</v>
      </c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G783" s="29"/>
      <c r="BH783" s="29"/>
      <c r="BI783" s="29"/>
      <c r="BJ783" s="29"/>
      <c r="BK783" s="29"/>
      <c r="BL783" s="29"/>
      <c r="BM783" s="29"/>
      <c r="BN783" s="29"/>
      <c r="BO783" s="29"/>
      <c r="BP783" s="29"/>
      <c r="BQ783" s="29"/>
      <c r="BR783" s="29"/>
      <c r="BS783" s="29"/>
      <c r="BT783" s="29"/>
      <c r="BU783" s="29"/>
      <c r="BV783" s="29"/>
      <c r="BW783" s="29"/>
      <c r="BX783" s="29"/>
      <c r="BY783" s="29"/>
      <c r="BZ783" s="29"/>
      <c r="CA783" s="29"/>
      <c r="CB783" s="29"/>
      <c r="CC783" s="29"/>
      <c r="CD783" s="29"/>
      <c r="CE783" s="19">
        <f>SUBTOTAL(9,C783:CD783)</f>
        <v>0</v>
      </c>
    </row>
    <row r="784" spans="1:128" s="23" customFormat="1" ht="36" hidden="1" customHeight="1">
      <c r="A784" s="10">
        <v>9000</v>
      </c>
      <c r="B784" s="112" t="s">
        <v>660</v>
      </c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  <c r="BB784" s="37"/>
      <c r="BC784" s="37"/>
      <c r="BD784" s="37"/>
      <c r="BE784" s="37"/>
      <c r="BF784" s="37"/>
      <c r="BG784" s="37"/>
      <c r="BH784" s="37"/>
      <c r="BI784" s="37"/>
      <c r="BJ784" s="37"/>
      <c r="BK784" s="37"/>
      <c r="BL784" s="37"/>
      <c r="BM784" s="37"/>
      <c r="BN784" s="37"/>
      <c r="BO784" s="37"/>
      <c r="BP784" s="37"/>
      <c r="BQ784" s="37"/>
      <c r="BR784" s="37"/>
      <c r="BS784" s="37"/>
      <c r="BT784" s="37"/>
      <c r="BU784" s="37"/>
      <c r="BV784" s="37"/>
      <c r="BW784" s="37"/>
      <c r="BX784" s="37"/>
      <c r="BY784" s="37"/>
      <c r="BZ784" s="37"/>
      <c r="CA784" s="37"/>
      <c r="CB784" s="37"/>
      <c r="CC784" s="37"/>
      <c r="CD784" s="37"/>
      <c r="CE784" s="11">
        <f>+CE785+CE788+CE791+CE794+CE797</f>
        <v>0</v>
      </c>
      <c r="CF784" s="15"/>
      <c r="CG784" s="15"/>
      <c r="CH784" s="15"/>
      <c r="CI784" s="15"/>
      <c r="CJ784" s="15"/>
      <c r="CK784" s="15"/>
      <c r="CL784" s="15"/>
      <c r="CM784" s="15"/>
      <c r="CN784" s="15"/>
      <c r="CO784" s="15"/>
      <c r="CP784" s="15"/>
      <c r="CQ784" s="15"/>
      <c r="CR784" s="15"/>
      <c r="CS784" s="15"/>
      <c r="CT784" s="15"/>
      <c r="CU784" s="15"/>
      <c r="CV784" s="15"/>
      <c r="CW784" s="15"/>
      <c r="CX784" s="15"/>
      <c r="CY784" s="15"/>
      <c r="CZ784" s="15"/>
      <c r="DA784" s="15"/>
      <c r="DB784" s="15"/>
      <c r="DC784" s="15"/>
      <c r="DD784" s="15"/>
      <c r="DE784" s="15"/>
      <c r="DF784" s="15"/>
      <c r="DG784" s="15"/>
      <c r="DH784" s="15"/>
      <c r="DI784" s="15"/>
      <c r="DJ784" s="15"/>
      <c r="DK784" s="15"/>
      <c r="DL784" s="15"/>
      <c r="DM784" s="15"/>
      <c r="DN784" s="15"/>
      <c r="DO784" s="15"/>
      <c r="DP784" s="15"/>
      <c r="DQ784" s="15"/>
      <c r="DR784" s="15"/>
      <c r="DS784" s="15"/>
      <c r="DT784" s="15"/>
      <c r="DU784" s="15"/>
      <c r="DV784" s="15"/>
      <c r="DW784" s="15"/>
      <c r="DX784" s="15"/>
    </row>
    <row r="785" spans="1:128" s="23" customFormat="1" ht="36" hidden="1" customHeight="1">
      <c r="A785" s="10">
        <v>9100</v>
      </c>
      <c r="B785" s="112" t="s">
        <v>418</v>
      </c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  <c r="BB785" s="37"/>
      <c r="BC785" s="37"/>
      <c r="BD785" s="37"/>
      <c r="BE785" s="37"/>
      <c r="BF785" s="37"/>
      <c r="BG785" s="37"/>
      <c r="BH785" s="37"/>
      <c r="BI785" s="37"/>
      <c r="BJ785" s="37"/>
      <c r="BK785" s="37"/>
      <c r="BL785" s="37"/>
      <c r="BM785" s="37"/>
      <c r="BN785" s="37"/>
      <c r="BO785" s="37"/>
      <c r="BP785" s="37"/>
      <c r="BQ785" s="37"/>
      <c r="BR785" s="37"/>
      <c r="BS785" s="37"/>
      <c r="BT785" s="37"/>
      <c r="BU785" s="37"/>
      <c r="BV785" s="37"/>
      <c r="BW785" s="37"/>
      <c r="BX785" s="37"/>
      <c r="BY785" s="37"/>
      <c r="BZ785" s="37"/>
      <c r="CA785" s="37"/>
      <c r="CB785" s="37"/>
      <c r="CC785" s="37"/>
      <c r="CD785" s="37"/>
      <c r="CE785" s="11">
        <f>+CE786</f>
        <v>0</v>
      </c>
      <c r="CF785" s="15"/>
      <c r="CG785" s="15"/>
      <c r="CH785" s="15"/>
      <c r="CI785" s="15"/>
      <c r="CJ785" s="15"/>
      <c r="CK785" s="15"/>
      <c r="CL785" s="15"/>
      <c r="CM785" s="15"/>
      <c r="CN785" s="15"/>
      <c r="CO785" s="15"/>
      <c r="CP785" s="15"/>
      <c r="CQ785" s="15"/>
      <c r="CR785" s="15"/>
      <c r="CS785" s="15"/>
      <c r="CT785" s="15"/>
      <c r="CU785" s="15"/>
      <c r="CV785" s="15"/>
      <c r="CW785" s="15"/>
      <c r="CX785" s="15"/>
      <c r="CY785" s="15"/>
      <c r="CZ785" s="15"/>
      <c r="DA785" s="15"/>
      <c r="DB785" s="15"/>
      <c r="DC785" s="15"/>
      <c r="DD785" s="15"/>
      <c r="DE785" s="15"/>
      <c r="DF785" s="15"/>
      <c r="DG785" s="15"/>
      <c r="DH785" s="15"/>
      <c r="DI785" s="15"/>
      <c r="DJ785" s="15"/>
      <c r="DK785" s="15"/>
      <c r="DL785" s="15"/>
      <c r="DM785" s="15"/>
      <c r="DN785" s="15"/>
      <c r="DO785" s="15"/>
      <c r="DP785" s="15"/>
      <c r="DQ785" s="15"/>
      <c r="DR785" s="15"/>
      <c r="DS785" s="15"/>
      <c r="DT785" s="15"/>
      <c r="DU785" s="15"/>
      <c r="DV785" s="15"/>
      <c r="DW785" s="15"/>
      <c r="DX785" s="15"/>
    </row>
    <row r="786" spans="1:128" s="15" customFormat="1" ht="36" hidden="1" customHeight="1">
      <c r="A786" s="13">
        <v>9110</v>
      </c>
      <c r="B786" s="113" t="s">
        <v>419</v>
      </c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  <c r="BO786" s="38"/>
      <c r="BP786" s="38"/>
      <c r="BQ786" s="38"/>
      <c r="BR786" s="38"/>
      <c r="BS786" s="38"/>
      <c r="BT786" s="38"/>
      <c r="BU786" s="38"/>
      <c r="BV786" s="38"/>
      <c r="BW786" s="38"/>
      <c r="BX786" s="38"/>
      <c r="BY786" s="38"/>
      <c r="BZ786" s="38"/>
      <c r="CA786" s="38"/>
      <c r="CB786" s="38"/>
      <c r="CC786" s="38"/>
      <c r="CD786" s="38"/>
      <c r="CE786" s="17">
        <f>+CE787</f>
        <v>0</v>
      </c>
    </row>
    <row r="787" spans="1:128" s="15" customFormat="1" ht="36" hidden="1" customHeight="1">
      <c r="A787" s="25" t="s">
        <v>420</v>
      </c>
      <c r="B787" s="119" t="s">
        <v>1332</v>
      </c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  <c r="AS787" s="30"/>
      <c r="AT787" s="30"/>
      <c r="AU787" s="30"/>
      <c r="AV787" s="30"/>
      <c r="AW787" s="30"/>
      <c r="AX787" s="30"/>
      <c r="AY787" s="30"/>
      <c r="AZ787" s="30"/>
      <c r="BA787" s="30"/>
      <c r="BB787" s="30"/>
      <c r="BC787" s="30"/>
      <c r="BD787" s="30"/>
      <c r="BE787" s="30"/>
      <c r="BF787" s="30"/>
      <c r="BG787" s="30"/>
      <c r="BH787" s="30"/>
      <c r="BI787" s="30"/>
      <c r="BJ787" s="30"/>
      <c r="BK787" s="30"/>
      <c r="BL787" s="30"/>
      <c r="BM787" s="30"/>
      <c r="BN787" s="30"/>
      <c r="BO787" s="30"/>
      <c r="BP787" s="30"/>
      <c r="BQ787" s="30"/>
      <c r="BR787" s="30"/>
      <c r="BS787" s="30"/>
      <c r="BT787" s="30"/>
      <c r="BU787" s="30"/>
      <c r="BV787" s="30"/>
      <c r="BW787" s="30"/>
      <c r="BX787" s="30"/>
      <c r="BY787" s="30"/>
      <c r="BZ787" s="30"/>
      <c r="CA787" s="30"/>
      <c r="CB787" s="30"/>
      <c r="CC787" s="30"/>
      <c r="CD787" s="30"/>
      <c r="CE787" s="26">
        <f>SUBTOTAL(9,C787:CD787)</f>
        <v>0</v>
      </c>
    </row>
    <row r="788" spans="1:128" s="23" customFormat="1" ht="36" hidden="1" customHeight="1">
      <c r="A788" s="10">
        <v>9200</v>
      </c>
      <c r="B788" s="112" t="s">
        <v>421</v>
      </c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  <c r="BB788" s="37"/>
      <c r="BC788" s="37"/>
      <c r="BD788" s="37"/>
      <c r="BE788" s="37"/>
      <c r="BF788" s="37"/>
      <c r="BG788" s="37"/>
      <c r="BH788" s="37"/>
      <c r="BI788" s="37"/>
      <c r="BJ788" s="37"/>
      <c r="BK788" s="37"/>
      <c r="BL788" s="37"/>
      <c r="BM788" s="37"/>
      <c r="BN788" s="37"/>
      <c r="BO788" s="37"/>
      <c r="BP788" s="37"/>
      <c r="BQ788" s="37"/>
      <c r="BR788" s="37"/>
      <c r="BS788" s="37"/>
      <c r="BT788" s="37"/>
      <c r="BU788" s="37"/>
      <c r="BV788" s="37"/>
      <c r="BW788" s="37"/>
      <c r="BX788" s="37"/>
      <c r="BY788" s="37"/>
      <c r="BZ788" s="37"/>
      <c r="CA788" s="37"/>
      <c r="CB788" s="37"/>
      <c r="CC788" s="37"/>
      <c r="CD788" s="37"/>
      <c r="CE788" s="11">
        <f>+CE789</f>
        <v>0</v>
      </c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5"/>
      <c r="CQ788" s="15"/>
      <c r="CR788" s="15"/>
      <c r="CS788" s="15"/>
      <c r="CT788" s="15"/>
      <c r="CU788" s="15"/>
      <c r="CV788" s="15"/>
      <c r="CW788" s="15"/>
      <c r="CX788" s="15"/>
      <c r="CY788" s="15"/>
      <c r="CZ788" s="15"/>
      <c r="DA788" s="15"/>
      <c r="DB788" s="15"/>
      <c r="DC788" s="15"/>
      <c r="DD788" s="15"/>
      <c r="DE788" s="15"/>
      <c r="DF788" s="15"/>
      <c r="DG788" s="15"/>
      <c r="DH788" s="15"/>
      <c r="DI788" s="15"/>
      <c r="DJ788" s="15"/>
      <c r="DK788" s="15"/>
      <c r="DL788" s="15"/>
      <c r="DM788" s="15"/>
      <c r="DN788" s="15"/>
      <c r="DO788" s="15"/>
      <c r="DP788" s="15"/>
      <c r="DQ788" s="15"/>
      <c r="DR788" s="15"/>
      <c r="DS788" s="15"/>
      <c r="DT788" s="15"/>
      <c r="DU788" s="15"/>
      <c r="DV788" s="15"/>
      <c r="DW788" s="15"/>
      <c r="DX788" s="15"/>
    </row>
    <row r="789" spans="1:128" s="15" customFormat="1" ht="36" hidden="1" customHeight="1">
      <c r="A789" s="13">
        <v>9210</v>
      </c>
      <c r="B789" s="113" t="s">
        <v>422</v>
      </c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  <c r="BO789" s="38"/>
      <c r="BP789" s="38"/>
      <c r="BQ789" s="38"/>
      <c r="BR789" s="38"/>
      <c r="BS789" s="38"/>
      <c r="BT789" s="38"/>
      <c r="BU789" s="38"/>
      <c r="BV789" s="38"/>
      <c r="BW789" s="38"/>
      <c r="BX789" s="38"/>
      <c r="BY789" s="38"/>
      <c r="BZ789" s="38"/>
      <c r="CA789" s="38"/>
      <c r="CB789" s="38"/>
      <c r="CC789" s="38"/>
      <c r="CD789" s="38"/>
      <c r="CE789" s="17">
        <f>+CE790</f>
        <v>0</v>
      </c>
    </row>
    <row r="790" spans="1:128" s="15" customFormat="1" ht="36" hidden="1" customHeight="1">
      <c r="A790" s="25" t="s">
        <v>423</v>
      </c>
      <c r="B790" s="119" t="s">
        <v>1333</v>
      </c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  <c r="AS790" s="30"/>
      <c r="AT790" s="30"/>
      <c r="AU790" s="30"/>
      <c r="AV790" s="30"/>
      <c r="AW790" s="30"/>
      <c r="AX790" s="30"/>
      <c r="AY790" s="30"/>
      <c r="AZ790" s="30"/>
      <c r="BA790" s="30"/>
      <c r="BB790" s="30"/>
      <c r="BC790" s="30"/>
      <c r="BD790" s="30"/>
      <c r="BE790" s="30"/>
      <c r="BF790" s="30"/>
      <c r="BG790" s="30"/>
      <c r="BH790" s="30"/>
      <c r="BI790" s="30"/>
      <c r="BJ790" s="30"/>
      <c r="BK790" s="30"/>
      <c r="BL790" s="30"/>
      <c r="BM790" s="30"/>
      <c r="BN790" s="30"/>
      <c r="BO790" s="30"/>
      <c r="BP790" s="30"/>
      <c r="BQ790" s="30"/>
      <c r="BR790" s="30"/>
      <c r="BS790" s="30"/>
      <c r="BT790" s="30"/>
      <c r="BU790" s="30"/>
      <c r="BV790" s="30"/>
      <c r="BW790" s="30"/>
      <c r="BX790" s="30"/>
      <c r="BY790" s="30"/>
      <c r="BZ790" s="30"/>
      <c r="CA790" s="30"/>
      <c r="CB790" s="30"/>
      <c r="CC790" s="30"/>
      <c r="CD790" s="30"/>
      <c r="CE790" s="26">
        <f>SUBTOTAL(9,C790:CD790)</f>
        <v>0</v>
      </c>
    </row>
    <row r="791" spans="1:128" s="23" customFormat="1" ht="36" hidden="1" customHeight="1">
      <c r="A791" s="10">
        <v>9300</v>
      </c>
      <c r="B791" s="112" t="s">
        <v>424</v>
      </c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  <c r="BB791" s="37"/>
      <c r="BC791" s="37"/>
      <c r="BD791" s="37"/>
      <c r="BE791" s="37"/>
      <c r="BF791" s="37"/>
      <c r="BG791" s="37"/>
      <c r="BH791" s="37"/>
      <c r="BI791" s="37"/>
      <c r="BJ791" s="37"/>
      <c r="BK791" s="37"/>
      <c r="BL791" s="37"/>
      <c r="BM791" s="37"/>
      <c r="BN791" s="37"/>
      <c r="BO791" s="37"/>
      <c r="BP791" s="37"/>
      <c r="BQ791" s="37"/>
      <c r="BR791" s="37"/>
      <c r="BS791" s="37"/>
      <c r="BT791" s="37"/>
      <c r="BU791" s="37"/>
      <c r="BV791" s="37"/>
      <c r="BW791" s="37"/>
      <c r="BX791" s="37"/>
      <c r="BY791" s="37"/>
      <c r="BZ791" s="37"/>
      <c r="CA791" s="37"/>
      <c r="CB791" s="37"/>
      <c r="CC791" s="37"/>
      <c r="CD791" s="37"/>
      <c r="CE791" s="11">
        <f>+CE792</f>
        <v>0</v>
      </c>
      <c r="CF791" s="15"/>
      <c r="CG791" s="15"/>
      <c r="CH791" s="15"/>
      <c r="CI791" s="15"/>
      <c r="CJ791" s="15"/>
      <c r="CK791" s="15"/>
      <c r="CL791" s="15"/>
      <c r="CM791" s="15"/>
      <c r="CN791" s="15"/>
      <c r="CO791" s="15"/>
      <c r="CP791" s="15"/>
      <c r="CQ791" s="15"/>
      <c r="CR791" s="15"/>
      <c r="CS791" s="15"/>
      <c r="CT791" s="15"/>
      <c r="CU791" s="15"/>
      <c r="CV791" s="15"/>
      <c r="CW791" s="15"/>
      <c r="CX791" s="15"/>
      <c r="CY791" s="15"/>
      <c r="CZ791" s="15"/>
      <c r="DA791" s="15"/>
      <c r="DB791" s="15"/>
      <c r="DC791" s="15"/>
      <c r="DD791" s="15"/>
      <c r="DE791" s="15"/>
      <c r="DF791" s="15"/>
      <c r="DG791" s="15"/>
      <c r="DH791" s="15"/>
      <c r="DI791" s="15"/>
      <c r="DJ791" s="15"/>
      <c r="DK791" s="15"/>
      <c r="DL791" s="15"/>
      <c r="DM791" s="15"/>
      <c r="DN791" s="15"/>
      <c r="DO791" s="15"/>
      <c r="DP791" s="15"/>
      <c r="DQ791" s="15"/>
      <c r="DR791" s="15"/>
      <c r="DS791" s="15"/>
      <c r="DT791" s="15"/>
      <c r="DU791" s="15"/>
      <c r="DV791" s="15"/>
      <c r="DW791" s="15"/>
      <c r="DX791" s="15"/>
    </row>
    <row r="792" spans="1:128" s="15" customFormat="1" ht="36" hidden="1" customHeight="1">
      <c r="A792" s="13">
        <v>9310</v>
      </c>
      <c r="B792" s="113" t="s">
        <v>425</v>
      </c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  <c r="BO792" s="38"/>
      <c r="BP792" s="38"/>
      <c r="BQ792" s="38"/>
      <c r="BR792" s="38"/>
      <c r="BS792" s="38"/>
      <c r="BT792" s="38"/>
      <c r="BU792" s="38"/>
      <c r="BV792" s="38"/>
      <c r="BW792" s="38"/>
      <c r="BX792" s="38"/>
      <c r="BY792" s="38"/>
      <c r="BZ792" s="38"/>
      <c r="CA792" s="38"/>
      <c r="CB792" s="38"/>
      <c r="CC792" s="38"/>
      <c r="CD792" s="38"/>
      <c r="CE792" s="17">
        <f>+CE793</f>
        <v>0</v>
      </c>
    </row>
    <row r="793" spans="1:128" s="15" customFormat="1" ht="36" hidden="1" customHeight="1">
      <c r="A793" s="25" t="s">
        <v>426</v>
      </c>
      <c r="B793" s="119" t="s">
        <v>1334</v>
      </c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  <c r="AS793" s="30"/>
      <c r="AT793" s="30"/>
      <c r="AU793" s="30"/>
      <c r="AV793" s="30"/>
      <c r="AW793" s="30"/>
      <c r="AX793" s="30"/>
      <c r="AY793" s="30"/>
      <c r="AZ793" s="30"/>
      <c r="BA793" s="30"/>
      <c r="BB793" s="30"/>
      <c r="BC793" s="30"/>
      <c r="BD793" s="30"/>
      <c r="BE793" s="30"/>
      <c r="BF793" s="30"/>
      <c r="BG793" s="30"/>
      <c r="BH793" s="30"/>
      <c r="BI793" s="30"/>
      <c r="BJ793" s="30"/>
      <c r="BK793" s="30"/>
      <c r="BL793" s="30"/>
      <c r="BM793" s="30"/>
      <c r="BN793" s="30"/>
      <c r="BO793" s="30"/>
      <c r="BP793" s="30"/>
      <c r="BQ793" s="30"/>
      <c r="BR793" s="30"/>
      <c r="BS793" s="30"/>
      <c r="BT793" s="30"/>
      <c r="BU793" s="30"/>
      <c r="BV793" s="30"/>
      <c r="BW793" s="30"/>
      <c r="BX793" s="30"/>
      <c r="BY793" s="30"/>
      <c r="BZ793" s="30"/>
      <c r="CA793" s="30"/>
      <c r="CB793" s="30"/>
      <c r="CC793" s="30"/>
      <c r="CD793" s="30"/>
      <c r="CE793" s="26">
        <f>SUBTOTAL(9,C793:CD793)</f>
        <v>0</v>
      </c>
    </row>
    <row r="794" spans="1:128" s="23" customFormat="1" ht="36" hidden="1" customHeight="1">
      <c r="A794" s="10" t="s">
        <v>427</v>
      </c>
      <c r="B794" s="112" t="s">
        <v>428</v>
      </c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  <c r="BB794" s="37"/>
      <c r="BC794" s="37"/>
      <c r="BD794" s="37"/>
      <c r="BE794" s="37"/>
      <c r="BF794" s="37"/>
      <c r="BG794" s="37"/>
      <c r="BH794" s="37"/>
      <c r="BI794" s="37"/>
      <c r="BJ794" s="37"/>
      <c r="BK794" s="37"/>
      <c r="BL794" s="37"/>
      <c r="BM794" s="37"/>
      <c r="BN794" s="37"/>
      <c r="BO794" s="37"/>
      <c r="BP794" s="37"/>
      <c r="BQ794" s="37"/>
      <c r="BR794" s="37"/>
      <c r="BS794" s="37"/>
      <c r="BT794" s="37"/>
      <c r="BU794" s="37"/>
      <c r="BV794" s="37"/>
      <c r="BW794" s="37"/>
      <c r="BX794" s="37"/>
      <c r="BY794" s="37"/>
      <c r="BZ794" s="37"/>
      <c r="CA794" s="37"/>
      <c r="CB794" s="37"/>
      <c r="CC794" s="37"/>
      <c r="CD794" s="37"/>
      <c r="CE794" s="11">
        <f>+CE795</f>
        <v>0</v>
      </c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5"/>
      <c r="CQ794" s="15"/>
      <c r="CR794" s="15"/>
      <c r="CS794" s="15"/>
      <c r="CT794" s="15"/>
      <c r="CU794" s="15"/>
      <c r="CV794" s="15"/>
      <c r="CW794" s="15"/>
      <c r="CX794" s="15"/>
      <c r="CY794" s="15"/>
      <c r="CZ794" s="15"/>
      <c r="DA794" s="15"/>
      <c r="DB794" s="15"/>
      <c r="DC794" s="15"/>
      <c r="DD794" s="15"/>
      <c r="DE794" s="15"/>
      <c r="DF794" s="15"/>
      <c r="DG794" s="15"/>
      <c r="DH794" s="15"/>
      <c r="DI794" s="15"/>
      <c r="DJ794" s="15"/>
      <c r="DK794" s="15"/>
      <c r="DL794" s="15"/>
      <c r="DM794" s="15"/>
      <c r="DN794" s="15"/>
      <c r="DO794" s="15"/>
      <c r="DP794" s="15"/>
      <c r="DQ794" s="15"/>
      <c r="DR794" s="15"/>
      <c r="DS794" s="15"/>
      <c r="DT794" s="15"/>
      <c r="DU794" s="15"/>
      <c r="DV794" s="15"/>
      <c r="DW794" s="15"/>
      <c r="DX794" s="15"/>
    </row>
    <row r="795" spans="1:128" s="15" customFormat="1" ht="36" hidden="1" customHeight="1">
      <c r="A795" s="13">
        <v>9410</v>
      </c>
      <c r="B795" s="113" t="s">
        <v>429</v>
      </c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  <c r="BM795" s="38"/>
      <c r="BN795" s="38"/>
      <c r="BO795" s="38"/>
      <c r="BP795" s="38"/>
      <c r="BQ795" s="38"/>
      <c r="BR795" s="38"/>
      <c r="BS795" s="38"/>
      <c r="BT795" s="38"/>
      <c r="BU795" s="38"/>
      <c r="BV795" s="38"/>
      <c r="BW795" s="38"/>
      <c r="BX795" s="38"/>
      <c r="BY795" s="38"/>
      <c r="BZ795" s="38"/>
      <c r="CA795" s="38"/>
      <c r="CB795" s="38"/>
      <c r="CC795" s="38"/>
      <c r="CD795" s="38"/>
      <c r="CE795" s="17">
        <f>+CE796</f>
        <v>0</v>
      </c>
    </row>
    <row r="796" spans="1:128" s="15" customFormat="1" ht="36" hidden="1" customHeight="1">
      <c r="A796" s="25" t="s">
        <v>430</v>
      </c>
      <c r="B796" s="119" t="s">
        <v>1335</v>
      </c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  <c r="AS796" s="30"/>
      <c r="AT796" s="30"/>
      <c r="AU796" s="30"/>
      <c r="AV796" s="30"/>
      <c r="AW796" s="30"/>
      <c r="AX796" s="30"/>
      <c r="AY796" s="30"/>
      <c r="AZ796" s="30"/>
      <c r="BA796" s="30"/>
      <c r="BB796" s="30"/>
      <c r="BC796" s="30"/>
      <c r="BD796" s="30"/>
      <c r="BE796" s="30"/>
      <c r="BF796" s="30"/>
      <c r="BG796" s="30"/>
      <c r="BH796" s="30"/>
      <c r="BI796" s="30"/>
      <c r="BJ796" s="30"/>
      <c r="BK796" s="30"/>
      <c r="BL796" s="30"/>
      <c r="BM796" s="30"/>
      <c r="BN796" s="30"/>
      <c r="BO796" s="30"/>
      <c r="BP796" s="30"/>
      <c r="BQ796" s="30"/>
      <c r="BR796" s="30"/>
      <c r="BS796" s="30"/>
      <c r="BT796" s="30"/>
      <c r="BU796" s="30"/>
      <c r="BV796" s="30"/>
      <c r="BW796" s="30"/>
      <c r="BX796" s="30"/>
      <c r="BY796" s="30"/>
      <c r="BZ796" s="30"/>
      <c r="CA796" s="30"/>
      <c r="CB796" s="30"/>
      <c r="CC796" s="30"/>
      <c r="CD796" s="30"/>
      <c r="CE796" s="26">
        <f>SUBTOTAL(9,C796:CD796)</f>
        <v>0</v>
      </c>
    </row>
    <row r="797" spans="1:128" s="23" customFormat="1" ht="36" hidden="1" customHeight="1">
      <c r="A797" s="10">
        <v>9900</v>
      </c>
      <c r="B797" s="112" t="s">
        <v>431</v>
      </c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  <c r="AZ797" s="37"/>
      <c r="BA797" s="37"/>
      <c r="BB797" s="37"/>
      <c r="BC797" s="37"/>
      <c r="BD797" s="37"/>
      <c r="BE797" s="37"/>
      <c r="BF797" s="37"/>
      <c r="BG797" s="37"/>
      <c r="BH797" s="37"/>
      <c r="BI797" s="37"/>
      <c r="BJ797" s="37"/>
      <c r="BK797" s="37"/>
      <c r="BL797" s="37"/>
      <c r="BM797" s="37"/>
      <c r="BN797" s="37"/>
      <c r="BO797" s="37"/>
      <c r="BP797" s="37"/>
      <c r="BQ797" s="37"/>
      <c r="BR797" s="37"/>
      <c r="BS797" s="37"/>
      <c r="BT797" s="37"/>
      <c r="BU797" s="37"/>
      <c r="BV797" s="37"/>
      <c r="BW797" s="37"/>
      <c r="BX797" s="37"/>
      <c r="BY797" s="37"/>
      <c r="BZ797" s="37"/>
      <c r="CA797" s="37"/>
      <c r="CB797" s="37"/>
      <c r="CC797" s="37"/>
      <c r="CD797" s="37"/>
      <c r="CE797" s="11">
        <f>+CE798</f>
        <v>0</v>
      </c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5"/>
      <c r="CW797" s="15"/>
      <c r="CX797" s="15"/>
      <c r="CY797" s="15"/>
      <c r="CZ797" s="15"/>
      <c r="DA797" s="15"/>
      <c r="DB797" s="15"/>
      <c r="DC797" s="15"/>
      <c r="DD797" s="15"/>
      <c r="DE797" s="15"/>
      <c r="DF797" s="15"/>
      <c r="DG797" s="15"/>
      <c r="DH797" s="15"/>
      <c r="DI797" s="15"/>
      <c r="DJ797" s="15"/>
      <c r="DK797" s="15"/>
      <c r="DL797" s="15"/>
      <c r="DM797" s="15"/>
      <c r="DN797" s="15"/>
      <c r="DO797" s="15"/>
      <c r="DP797" s="15"/>
      <c r="DQ797" s="15"/>
      <c r="DR797" s="15"/>
      <c r="DS797" s="15"/>
      <c r="DT797" s="15"/>
      <c r="DU797" s="15"/>
      <c r="DV797" s="15"/>
      <c r="DW797" s="15"/>
      <c r="DX797" s="15"/>
    </row>
    <row r="798" spans="1:128" s="15" customFormat="1" ht="36" hidden="1" customHeight="1">
      <c r="A798" s="13">
        <v>9910</v>
      </c>
      <c r="B798" s="113" t="s">
        <v>432</v>
      </c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  <c r="BO798" s="38"/>
      <c r="BP798" s="38"/>
      <c r="BQ798" s="38"/>
      <c r="BR798" s="38"/>
      <c r="BS798" s="38"/>
      <c r="BT798" s="38"/>
      <c r="BU798" s="38"/>
      <c r="BV798" s="38"/>
      <c r="BW798" s="38"/>
      <c r="BX798" s="38"/>
      <c r="BY798" s="38"/>
      <c r="BZ798" s="38"/>
      <c r="CA798" s="38"/>
      <c r="CB798" s="38"/>
      <c r="CC798" s="38"/>
      <c r="CD798" s="38"/>
      <c r="CE798" s="17">
        <f>+CE799</f>
        <v>0</v>
      </c>
    </row>
    <row r="799" spans="1:128" s="15" customFormat="1" ht="36" hidden="1" customHeight="1">
      <c r="A799" s="25" t="s">
        <v>433</v>
      </c>
      <c r="B799" s="119" t="s">
        <v>1336</v>
      </c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  <c r="AX799" s="30"/>
      <c r="AY799" s="30"/>
      <c r="AZ799" s="30"/>
      <c r="BA799" s="30"/>
      <c r="BB799" s="30"/>
      <c r="BC799" s="30"/>
      <c r="BD799" s="30"/>
      <c r="BE799" s="30"/>
      <c r="BF799" s="30"/>
      <c r="BG799" s="30"/>
      <c r="BH799" s="30"/>
      <c r="BI799" s="30"/>
      <c r="BJ799" s="30"/>
      <c r="BK799" s="30"/>
      <c r="BL799" s="30"/>
      <c r="BM799" s="30"/>
      <c r="BN799" s="30"/>
      <c r="BO799" s="30"/>
      <c r="BP799" s="30"/>
      <c r="BQ799" s="30"/>
      <c r="BR799" s="30"/>
      <c r="BS799" s="30"/>
      <c r="BT799" s="30"/>
      <c r="BU799" s="30"/>
      <c r="BV799" s="30"/>
      <c r="BW799" s="30"/>
      <c r="BX799" s="30"/>
      <c r="BY799" s="30"/>
      <c r="BZ799" s="30"/>
      <c r="CA799" s="30"/>
      <c r="CB799" s="30"/>
      <c r="CC799" s="30"/>
      <c r="CD799" s="30"/>
      <c r="CE799" s="26">
        <f>SUBTOTAL(9,C799:CD799)</f>
        <v>0</v>
      </c>
    </row>
    <row r="800" spans="1:128" ht="36" hidden="1" customHeight="1"/>
    <row r="801" ht="36" hidden="1" customHeight="1"/>
    <row r="802" ht="30.75" customHeight="1"/>
  </sheetData>
  <sheetProtection sheet="1" formatColumns="0" sort="0" autoFilter="0" pivotTables="0"/>
  <autoFilter ref="A5:CE801">
    <filterColumn colId="2">
      <customFilters>
        <customFilter operator="notEqual" val=" "/>
      </customFilters>
    </filterColumn>
  </autoFilter>
  <mergeCells count="2">
    <mergeCell ref="A6:B6"/>
    <mergeCell ref="A3:J3"/>
  </mergeCells>
  <pageMargins left="0.55118110236220474" right="0.11811023622047245" top="0.35433070866141736" bottom="0.35433070866141736" header="0" footer="0"/>
  <pageSetup paperSize="5" scale="60" orientation="portrait" errors="NA" horizontalDpi="4294967292" verticalDpi="4294967292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B1:AQ255"/>
  <sheetViews>
    <sheetView tabSelected="1" topLeftCell="A4" zoomScale="90" zoomScaleNormal="90" workbookViewId="0">
      <selection activeCell="E53" sqref="E53:F53"/>
    </sheetView>
  </sheetViews>
  <sheetFormatPr baseColWidth="10" defaultRowHeight="14.25"/>
  <cols>
    <col min="1" max="1" width="6.75" style="47" customWidth="1"/>
    <col min="2" max="2" width="3.375" style="47" customWidth="1"/>
    <col min="3" max="4" width="29.375" style="47" customWidth="1"/>
    <col min="5" max="5" width="11.25" style="47" customWidth="1"/>
    <col min="6" max="6" width="11.25" style="56" customWidth="1"/>
    <col min="7" max="7" width="17.375" style="89" customWidth="1"/>
    <col min="8" max="9" width="11" style="89" customWidth="1"/>
    <col min="10" max="10" width="14.375" style="89" customWidth="1"/>
    <col min="11" max="12" width="11" style="89" customWidth="1"/>
    <col min="13" max="13" width="11" style="159"/>
    <col min="14" max="16384" width="11" style="47"/>
  </cols>
  <sheetData>
    <row r="1" spans="2:43" s="42" customFormat="1" ht="15.75">
      <c r="B1" s="96" t="s">
        <v>498</v>
      </c>
      <c r="F1" s="43"/>
      <c r="G1" s="89"/>
      <c r="H1" s="89"/>
      <c r="I1" s="89"/>
      <c r="J1" s="89"/>
      <c r="K1" s="89"/>
      <c r="L1" s="90"/>
      <c r="M1" s="157"/>
    </row>
    <row r="2" spans="2:43" s="42" customFormat="1" ht="8.25" customHeight="1" thickBot="1">
      <c r="F2" s="43"/>
      <c r="G2" s="89"/>
      <c r="H2" s="89"/>
      <c r="I2" s="89"/>
      <c r="J2" s="89"/>
      <c r="K2" s="89"/>
      <c r="L2" s="90"/>
      <c r="M2" s="157"/>
    </row>
    <row r="3" spans="2:43" s="42" customFormat="1" ht="63.75" customHeight="1" thickBot="1">
      <c r="B3" s="288" t="s">
        <v>1346</v>
      </c>
      <c r="C3" s="289"/>
      <c r="D3" s="289"/>
      <c r="E3" s="289"/>
      <c r="F3" s="289"/>
      <c r="G3" s="91" t="s">
        <v>650</v>
      </c>
      <c r="H3" s="92"/>
      <c r="I3" s="92"/>
      <c r="J3" s="92"/>
      <c r="K3" s="92"/>
      <c r="L3" s="93"/>
      <c r="M3" s="15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</row>
    <row r="4" spans="2:43" s="42" customFormat="1" ht="19.5" customHeight="1" thickBot="1">
      <c r="B4" s="256" t="s">
        <v>1356</v>
      </c>
      <c r="C4" s="256"/>
      <c r="D4" s="256"/>
      <c r="E4" s="256"/>
      <c r="F4" s="256"/>
      <c r="G4" s="89"/>
      <c r="H4" s="89"/>
      <c r="I4" s="89"/>
      <c r="J4" s="89"/>
      <c r="K4" s="89"/>
      <c r="L4" s="90"/>
      <c r="M4" s="157"/>
    </row>
    <row r="5" spans="2:43" ht="20.25" customHeight="1" thickBot="1">
      <c r="B5" s="233" t="s">
        <v>500</v>
      </c>
      <c r="C5" s="234"/>
      <c r="D5" s="235"/>
      <c r="E5" s="236" t="s">
        <v>501</v>
      </c>
      <c r="F5" s="237"/>
      <c r="G5" s="89" t="s">
        <v>842</v>
      </c>
    </row>
    <row r="6" spans="2:43" ht="3.75" customHeight="1" thickBot="1">
      <c r="B6" s="44"/>
      <c r="C6" s="45"/>
      <c r="D6" s="45"/>
      <c r="E6" s="45"/>
      <c r="F6" s="46"/>
    </row>
    <row r="7" spans="2:43" ht="20.25" customHeight="1" thickBot="1">
      <c r="B7" s="273" t="s">
        <v>502</v>
      </c>
      <c r="C7" s="290"/>
      <c r="D7" s="291"/>
      <c r="E7" s="274">
        <f>+E8+E16+E26+E37+E47+E57+E61+E69+E73</f>
        <v>2606309</v>
      </c>
      <c r="F7" s="275"/>
      <c r="G7" s="94">
        <f>+E7</f>
        <v>2606309</v>
      </c>
      <c r="M7" s="160">
        <f>+E7</f>
        <v>2606309</v>
      </c>
    </row>
    <row r="8" spans="2:43" ht="19.5" customHeight="1" thickBot="1">
      <c r="B8" s="48" t="s">
        <v>503</v>
      </c>
      <c r="C8" s="44"/>
      <c r="D8" s="49"/>
      <c r="E8" s="284">
        <f>SUM(E9:F15)</f>
        <v>1253384.71</v>
      </c>
      <c r="F8" s="285"/>
      <c r="G8" s="94">
        <f>+E8-'Formato Plantilla Concentrada'!CE7</f>
        <v>0</v>
      </c>
      <c r="M8" s="161">
        <f t="shared" ref="M8:M71" si="0">+E8</f>
        <v>1253384.71</v>
      </c>
    </row>
    <row r="9" spans="2:43" s="42" customFormat="1" ht="19.5" customHeight="1" thickBot="1">
      <c r="B9" s="44"/>
      <c r="C9" s="45" t="s">
        <v>504</v>
      </c>
      <c r="D9" s="49"/>
      <c r="E9" s="278">
        <f>+'Formato Plantilla Concentrada'!CE8</f>
        <v>911599.2</v>
      </c>
      <c r="F9" s="279"/>
      <c r="G9" s="89"/>
      <c r="H9" s="89"/>
      <c r="I9" s="89"/>
      <c r="J9" s="89"/>
      <c r="K9" s="89"/>
      <c r="L9" s="90"/>
      <c r="M9" s="161">
        <f t="shared" si="0"/>
        <v>911599.2</v>
      </c>
    </row>
    <row r="10" spans="2:43" s="42" customFormat="1" ht="19.5" customHeight="1" thickBot="1">
      <c r="B10" s="44"/>
      <c r="C10" s="45" t="s">
        <v>505</v>
      </c>
      <c r="D10" s="49"/>
      <c r="E10" s="278">
        <f>+'Formato Plantilla Concentrada'!CE15</f>
        <v>16202</v>
      </c>
      <c r="F10" s="279"/>
      <c r="G10" s="89"/>
      <c r="H10" s="89"/>
      <c r="I10" s="89"/>
      <c r="J10" s="89"/>
      <c r="K10" s="89"/>
      <c r="L10" s="90"/>
      <c r="M10" s="161">
        <f t="shared" si="0"/>
        <v>16202</v>
      </c>
    </row>
    <row r="11" spans="2:43" s="42" customFormat="1" ht="19.5" customHeight="1" thickBot="1">
      <c r="B11" s="44"/>
      <c r="C11" s="45" t="s">
        <v>506</v>
      </c>
      <c r="D11" s="49"/>
      <c r="E11" s="278">
        <f>+'Formato Plantilla Concentrada'!CE31</f>
        <v>276582.51</v>
      </c>
      <c r="F11" s="279"/>
      <c r="G11" s="89"/>
      <c r="H11" s="89"/>
      <c r="I11" s="89"/>
      <c r="J11" s="89"/>
      <c r="K11" s="89"/>
      <c r="L11" s="90"/>
      <c r="M11" s="161">
        <f t="shared" si="0"/>
        <v>276582.51</v>
      </c>
    </row>
    <row r="12" spans="2:43" s="42" customFormat="1" ht="19.5" customHeight="1" thickBot="1">
      <c r="B12" s="44"/>
      <c r="C12" s="45" t="s">
        <v>507</v>
      </c>
      <c r="D12" s="49"/>
      <c r="E12" s="278">
        <f>+'Formato Plantilla Concentrada'!CE57</f>
        <v>0</v>
      </c>
      <c r="F12" s="279"/>
      <c r="G12" s="89"/>
      <c r="H12" s="89"/>
      <c r="I12" s="89"/>
      <c r="J12" s="89"/>
      <c r="K12" s="89"/>
      <c r="L12" s="90"/>
      <c r="M12" s="161">
        <f t="shared" si="0"/>
        <v>0</v>
      </c>
    </row>
    <row r="13" spans="2:43" s="42" customFormat="1" ht="19.5" customHeight="1" thickBot="1">
      <c r="B13" s="44"/>
      <c r="C13" s="45" t="s">
        <v>508</v>
      </c>
      <c r="D13" s="49"/>
      <c r="E13" s="278">
        <f>+'Formato Plantilla Concentrada'!CE80</f>
        <v>49001</v>
      </c>
      <c r="F13" s="279"/>
      <c r="G13" s="89"/>
      <c r="H13" s="89"/>
      <c r="I13" s="89"/>
      <c r="J13" s="89"/>
      <c r="K13" s="89"/>
      <c r="L13" s="90"/>
      <c r="M13" s="161">
        <f t="shared" si="0"/>
        <v>49001</v>
      </c>
    </row>
    <row r="14" spans="2:43" s="42" customFormat="1" ht="19.5" customHeight="1" thickBot="1">
      <c r="B14" s="44"/>
      <c r="C14" s="45" t="s">
        <v>509</v>
      </c>
      <c r="D14" s="49"/>
      <c r="E14" s="278">
        <v>0</v>
      </c>
      <c r="F14" s="279"/>
      <c r="G14" s="89"/>
      <c r="H14" s="89"/>
      <c r="I14" s="89"/>
      <c r="J14" s="89"/>
      <c r="K14" s="89"/>
      <c r="L14" s="90"/>
      <c r="M14" s="161">
        <f t="shared" si="0"/>
        <v>0</v>
      </c>
    </row>
    <row r="15" spans="2:43" s="42" customFormat="1" ht="19.5" customHeight="1" thickBot="1">
      <c r="B15" s="44"/>
      <c r="C15" s="45" t="s">
        <v>510</v>
      </c>
      <c r="D15" s="49"/>
      <c r="E15" s="278">
        <f>+'Formato Plantilla Concentrada'!CE104</f>
        <v>0</v>
      </c>
      <c r="F15" s="279"/>
      <c r="G15" s="89"/>
      <c r="H15" s="89"/>
      <c r="I15" s="89"/>
      <c r="J15" s="89"/>
      <c r="K15" s="89"/>
      <c r="L15" s="90"/>
      <c r="M15" s="161">
        <f t="shared" si="0"/>
        <v>0</v>
      </c>
    </row>
    <row r="16" spans="2:43" ht="19.5" customHeight="1" thickBot="1">
      <c r="B16" s="48" t="s">
        <v>511</v>
      </c>
      <c r="C16" s="44"/>
      <c r="D16" s="49"/>
      <c r="E16" s="284">
        <f>SUM(E17:F25)</f>
        <v>347767.26</v>
      </c>
      <c r="F16" s="285"/>
      <c r="G16" s="94">
        <f>+E16-'Formato Plantilla Concentrada'!CE112</f>
        <v>0</v>
      </c>
      <c r="M16" s="161">
        <f t="shared" si="0"/>
        <v>347767.26</v>
      </c>
    </row>
    <row r="17" spans="2:13" s="42" customFormat="1" ht="19.5" customHeight="1" thickBot="1">
      <c r="B17" s="44"/>
      <c r="C17" s="45" t="s">
        <v>512</v>
      </c>
      <c r="D17" s="49"/>
      <c r="E17" s="278">
        <f>+'Formato Plantilla Concentrada'!CE113</f>
        <v>22001</v>
      </c>
      <c r="F17" s="279"/>
      <c r="G17" s="89"/>
      <c r="H17" s="89"/>
      <c r="I17" s="89"/>
      <c r="J17" s="89"/>
      <c r="K17" s="89"/>
      <c r="L17" s="90"/>
      <c r="M17" s="161">
        <f t="shared" si="0"/>
        <v>22001</v>
      </c>
    </row>
    <row r="18" spans="2:13" s="42" customFormat="1" ht="19.5" customHeight="1" thickBot="1">
      <c r="B18" s="44"/>
      <c r="C18" s="45" t="s">
        <v>513</v>
      </c>
      <c r="D18" s="49"/>
      <c r="E18" s="278">
        <f>+'Formato Plantilla Concentrada'!CE146</f>
        <v>5000</v>
      </c>
      <c r="F18" s="279"/>
      <c r="G18" s="89"/>
      <c r="H18" s="89"/>
      <c r="I18" s="89"/>
      <c r="J18" s="89"/>
      <c r="K18" s="89"/>
      <c r="L18" s="90"/>
      <c r="M18" s="161">
        <f t="shared" si="0"/>
        <v>5000</v>
      </c>
    </row>
    <row r="19" spans="2:13" s="42" customFormat="1" ht="19.5" customHeight="1" thickBot="1">
      <c r="B19" s="44"/>
      <c r="C19" s="45" t="s">
        <v>514</v>
      </c>
      <c r="D19" s="49"/>
      <c r="E19" s="278">
        <f>+'Formato Plantilla Concentrada'!CE170</f>
        <v>0</v>
      </c>
      <c r="F19" s="279"/>
      <c r="G19" s="89"/>
      <c r="H19" s="89"/>
      <c r="I19" s="89"/>
      <c r="J19" s="89"/>
      <c r="K19" s="89"/>
      <c r="L19" s="90"/>
      <c r="M19" s="161">
        <f t="shared" si="0"/>
        <v>0</v>
      </c>
    </row>
    <row r="20" spans="2:13" s="42" customFormat="1" ht="19.5" customHeight="1" thickBot="1">
      <c r="B20" s="44"/>
      <c r="C20" s="45" t="s">
        <v>515</v>
      </c>
      <c r="D20" s="49"/>
      <c r="E20" s="278">
        <f>+'Formato Plantilla Concentrada'!CE179</f>
        <v>4502</v>
      </c>
      <c r="F20" s="279"/>
      <c r="G20" s="89"/>
      <c r="H20" s="89"/>
      <c r="I20" s="89"/>
      <c r="J20" s="89"/>
      <c r="K20" s="89"/>
      <c r="L20" s="90"/>
      <c r="M20" s="161">
        <f t="shared" si="0"/>
        <v>4502</v>
      </c>
    </row>
    <row r="21" spans="2:13" s="42" customFormat="1" ht="19.5" customHeight="1" thickBot="1">
      <c r="B21" s="44"/>
      <c r="C21" s="45" t="s">
        <v>516</v>
      </c>
      <c r="D21" s="49"/>
      <c r="E21" s="278">
        <f>+'Formato Plantilla Concentrada'!CE216</f>
        <v>70000</v>
      </c>
      <c r="F21" s="279"/>
      <c r="G21" s="89"/>
      <c r="H21" s="89"/>
      <c r="I21" s="89"/>
      <c r="J21" s="89"/>
      <c r="K21" s="89"/>
      <c r="L21" s="90"/>
      <c r="M21" s="161">
        <f t="shared" si="0"/>
        <v>70000</v>
      </c>
    </row>
    <row r="22" spans="2:13" s="42" customFormat="1" ht="19.5" customHeight="1" thickBot="1">
      <c r="B22" s="44"/>
      <c r="C22" s="45" t="s">
        <v>517</v>
      </c>
      <c r="D22" s="49"/>
      <c r="E22" s="278">
        <f>+'Formato Plantilla Concentrada'!CE245</f>
        <v>92650</v>
      </c>
      <c r="F22" s="279"/>
      <c r="G22" s="89"/>
      <c r="H22" s="89"/>
      <c r="I22" s="89"/>
      <c r="J22" s="89"/>
      <c r="K22" s="89"/>
      <c r="L22" s="90"/>
      <c r="M22" s="161">
        <f t="shared" si="0"/>
        <v>92650</v>
      </c>
    </row>
    <row r="23" spans="2:13" s="42" customFormat="1" ht="19.5" customHeight="1" thickBot="1">
      <c r="B23" s="44"/>
      <c r="C23" s="45" t="s">
        <v>518</v>
      </c>
      <c r="D23" s="49"/>
      <c r="E23" s="278">
        <f>+'Formato Plantilla Concentrada'!CE250</f>
        <v>2</v>
      </c>
      <c r="F23" s="279"/>
      <c r="G23" s="89"/>
      <c r="H23" s="89"/>
      <c r="I23" s="89"/>
      <c r="J23" s="89"/>
      <c r="K23" s="89"/>
      <c r="L23" s="90"/>
      <c r="M23" s="161">
        <f t="shared" si="0"/>
        <v>2</v>
      </c>
    </row>
    <row r="24" spans="2:13" s="42" customFormat="1" ht="19.5" customHeight="1" thickBot="1">
      <c r="B24" s="44"/>
      <c r="C24" s="45" t="s">
        <v>519</v>
      </c>
      <c r="D24" s="49"/>
      <c r="E24" s="278">
        <f>+'Formato Plantilla Concentrada'!CE271</f>
        <v>0</v>
      </c>
      <c r="F24" s="279"/>
      <c r="G24" s="89"/>
      <c r="H24" s="89"/>
      <c r="I24" s="89"/>
      <c r="J24" s="89"/>
      <c r="K24" s="89"/>
      <c r="L24" s="90"/>
      <c r="M24" s="161">
        <f t="shared" si="0"/>
        <v>0</v>
      </c>
    </row>
    <row r="25" spans="2:13" s="42" customFormat="1" ht="19.5" customHeight="1" thickBot="1">
      <c r="B25" s="44"/>
      <c r="C25" s="45" t="s">
        <v>520</v>
      </c>
      <c r="D25" s="49"/>
      <c r="E25" s="278">
        <f>+'Formato Plantilla Concentrada'!CE284</f>
        <v>153612.26</v>
      </c>
      <c r="F25" s="279"/>
      <c r="G25" s="89"/>
      <c r="H25" s="89"/>
      <c r="I25" s="89"/>
      <c r="J25" s="89"/>
      <c r="K25" s="89"/>
      <c r="L25" s="90"/>
      <c r="M25" s="161">
        <f t="shared" si="0"/>
        <v>153612.26</v>
      </c>
    </row>
    <row r="26" spans="2:13" ht="19.5" customHeight="1" thickBot="1">
      <c r="B26" s="48" t="s">
        <v>521</v>
      </c>
      <c r="C26" s="44"/>
      <c r="D26" s="49"/>
      <c r="E26" s="284">
        <f>SUM(E27:F35)</f>
        <v>985156.03</v>
      </c>
      <c r="F26" s="285"/>
      <c r="G26" s="94">
        <f>+E26-'Formato Plantilla Concentrada'!CE321</f>
        <v>0</v>
      </c>
      <c r="M26" s="161">
        <f t="shared" si="0"/>
        <v>985156.03</v>
      </c>
    </row>
    <row r="27" spans="2:13" s="42" customFormat="1" ht="19.5" customHeight="1" thickBot="1">
      <c r="B27" s="44"/>
      <c r="C27" s="45" t="s">
        <v>522</v>
      </c>
      <c r="D27" s="49"/>
      <c r="E27" s="278">
        <f>+'Formato Plantilla Concentrada'!CE322</f>
        <v>794456.03</v>
      </c>
      <c r="F27" s="279"/>
      <c r="G27" s="89"/>
      <c r="H27" s="89"/>
      <c r="I27" s="89"/>
      <c r="J27" s="89"/>
      <c r="K27" s="89"/>
      <c r="L27" s="90"/>
      <c r="M27" s="161">
        <f t="shared" si="0"/>
        <v>794456.03</v>
      </c>
    </row>
    <row r="28" spans="2:13" s="42" customFormat="1" ht="19.5" customHeight="1" thickBot="1">
      <c r="B28" s="44"/>
      <c r="C28" s="45" t="s">
        <v>523</v>
      </c>
      <c r="D28" s="49"/>
      <c r="E28" s="278">
        <f>+'Formato Plantilla Concentrada'!CE363</f>
        <v>0</v>
      </c>
      <c r="F28" s="279"/>
      <c r="G28" s="89"/>
      <c r="H28" s="89"/>
      <c r="I28" s="89"/>
      <c r="J28" s="89"/>
      <c r="K28" s="89"/>
      <c r="L28" s="90"/>
      <c r="M28" s="161">
        <f t="shared" si="0"/>
        <v>0</v>
      </c>
    </row>
    <row r="29" spans="2:13" s="42" customFormat="1" ht="19.5" customHeight="1" thickBot="1">
      <c r="B29" s="44"/>
      <c r="C29" s="45" t="s">
        <v>524</v>
      </c>
      <c r="D29" s="49"/>
      <c r="E29" s="278">
        <f>+'Formato Plantilla Concentrada'!CE410</f>
        <v>0</v>
      </c>
      <c r="F29" s="279"/>
      <c r="G29" s="89"/>
      <c r="H29" s="89"/>
      <c r="I29" s="89"/>
      <c r="J29" s="89"/>
      <c r="K29" s="89"/>
      <c r="L29" s="90"/>
      <c r="M29" s="161">
        <f t="shared" si="0"/>
        <v>0</v>
      </c>
    </row>
    <row r="30" spans="2:13" s="42" customFormat="1" ht="19.5" customHeight="1" thickBot="1">
      <c r="B30" s="44"/>
      <c r="C30" s="45" t="s">
        <v>525</v>
      </c>
      <c r="D30" s="49"/>
      <c r="E30" s="278">
        <f>+'Formato Plantilla Concentrada'!CE452</f>
        <v>6200</v>
      </c>
      <c r="F30" s="279"/>
      <c r="G30" s="89"/>
      <c r="H30" s="89"/>
      <c r="I30" s="89"/>
      <c r="J30" s="89"/>
      <c r="K30" s="89"/>
      <c r="L30" s="90"/>
      <c r="M30" s="161">
        <f t="shared" si="0"/>
        <v>6200</v>
      </c>
    </row>
    <row r="31" spans="2:13" s="42" customFormat="1" ht="19.5" customHeight="1" thickBot="1">
      <c r="B31" s="44"/>
      <c r="C31" s="45" t="s">
        <v>526</v>
      </c>
      <c r="D31" s="49"/>
      <c r="E31" s="278">
        <f>+'Formato Plantilla Concentrada'!CE476</f>
        <v>111000</v>
      </c>
      <c r="F31" s="279"/>
      <c r="G31" s="89"/>
      <c r="H31" s="89"/>
      <c r="I31" s="89"/>
      <c r="J31" s="89"/>
      <c r="K31" s="89"/>
      <c r="L31" s="90"/>
      <c r="M31" s="161">
        <f t="shared" si="0"/>
        <v>111000</v>
      </c>
    </row>
    <row r="32" spans="2:13" s="42" customFormat="1" ht="19.5" customHeight="1" thickBot="1">
      <c r="B32" s="44"/>
      <c r="C32" s="45" t="s">
        <v>527</v>
      </c>
      <c r="D32" s="49"/>
      <c r="E32" s="278">
        <f>+'Formato Plantilla Concentrada'!CE513</f>
        <v>1500</v>
      </c>
      <c r="F32" s="279"/>
      <c r="G32" s="89"/>
      <c r="H32" s="89"/>
      <c r="I32" s="89"/>
      <c r="J32" s="89"/>
      <c r="K32" s="89"/>
      <c r="L32" s="90"/>
      <c r="M32" s="161">
        <f t="shared" si="0"/>
        <v>1500</v>
      </c>
    </row>
    <row r="33" spans="2:13" s="42" customFormat="1" ht="19.5" customHeight="1" thickBot="1">
      <c r="B33" s="44"/>
      <c r="C33" s="45" t="s">
        <v>528</v>
      </c>
      <c r="D33" s="49"/>
      <c r="E33" s="278">
        <f>+'Formato Plantilla Concentrada'!CE522</f>
        <v>8000</v>
      </c>
      <c r="F33" s="279"/>
      <c r="G33" s="89"/>
      <c r="H33" s="89"/>
      <c r="I33" s="89"/>
      <c r="J33" s="89"/>
      <c r="K33" s="89"/>
      <c r="L33" s="90"/>
      <c r="M33" s="161">
        <f t="shared" si="0"/>
        <v>8000</v>
      </c>
    </row>
    <row r="34" spans="2:13" s="42" customFormat="1" ht="19.5" customHeight="1" thickBot="1">
      <c r="B34" s="44"/>
      <c r="C34" s="45" t="s">
        <v>529</v>
      </c>
      <c r="D34" s="49"/>
      <c r="E34" s="278">
        <f>+'Formato Plantilla Concentrada'!CE557</f>
        <v>1000</v>
      </c>
      <c r="F34" s="279"/>
      <c r="G34" s="89"/>
      <c r="H34" s="89"/>
      <c r="I34" s="89"/>
      <c r="J34" s="89"/>
      <c r="K34" s="89"/>
      <c r="L34" s="90"/>
      <c r="M34" s="161">
        <f t="shared" si="0"/>
        <v>1000</v>
      </c>
    </row>
    <row r="35" spans="2:13" s="42" customFormat="1" ht="19.5" customHeight="1" thickBot="1">
      <c r="B35" s="44"/>
      <c r="C35" s="45" t="s">
        <v>530</v>
      </c>
      <c r="D35" s="49"/>
      <c r="E35" s="278">
        <f>+'Formato Plantilla Concentrada'!CE581</f>
        <v>63000</v>
      </c>
      <c r="F35" s="279"/>
      <c r="G35" s="89"/>
      <c r="H35" s="89"/>
      <c r="I35" s="89"/>
      <c r="J35" s="89"/>
      <c r="K35" s="89"/>
      <c r="L35" s="90"/>
      <c r="M35" s="161">
        <f t="shared" si="0"/>
        <v>63000</v>
      </c>
    </row>
    <row r="36" spans="2:13" ht="20.25" customHeight="1" thickBot="1">
      <c r="B36" s="233" t="s">
        <v>500</v>
      </c>
      <c r="C36" s="234"/>
      <c r="D36" s="235"/>
      <c r="E36" s="236" t="s">
        <v>501</v>
      </c>
      <c r="F36" s="237"/>
      <c r="M36" s="161" t="str">
        <f t="shared" si="0"/>
        <v>Importe</v>
      </c>
    </row>
    <row r="37" spans="2:13" ht="19.5" customHeight="1" thickBot="1">
      <c r="B37" s="48" t="s">
        <v>531</v>
      </c>
      <c r="C37" s="44"/>
      <c r="D37" s="49"/>
      <c r="E37" s="284">
        <f>SUM(E38:F46)</f>
        <v>0</v>
      </c>
      <c r="F37" s="285"/>
      <c r="G37" s="94">
        <f>+E37-'Formato Plantilla Concentrada'!CE601</f>
        <v>0</v>
      </c>
      <c r="M37" s="161">
        <f t="shared" si="0"/>
        <v>0</v>
      </c>
    </row>
    <row r="38" spans="2:13" s="42" customFormat="1" ht="19.5" customHeight="1" thickBot="1">
      <c r="B38" s="44"/>
      <c r="C38" s="45" t="s">
        <v>532</v>
      </c>
      <c r="D38" s="49"/>
      <c r="E38" s="278">
        <f>+'Formato Plantilla Concentrada'!CE602</f>
        <v>0</v>
      </c>
      <c r="F38" s="279"/>
      <c r="G38" s="89"/>
      <c r="H38" s="89"/>
      <c r="I38" s="89"/>
      <c r="J38" s="89"/>
      <c r="K38" s="89"/>
      <c r="L38" s="90"/>
      <c r="M38" s="161">
        <f t="shared" si="0"/>
        <v>0</v>
      </c>
    </row>
    <row r="39" spans="2:13" s="42" customFormat="1" ht="19.5" customHeight="1" thickBot="1">
      <c r="B39" s="44"/>
      <c r="C39" s="45" t="s">
        <v>533</v>
      </c>
      <c r="D39" s="49"/>
      <c r="E39" s="278">
        <f>+'Formato Plantilla Concentrada'!CE605</f>
        <v>0</v>
      </c>
      <c r="F39" s="279"/>
      <c r="G39" s="89"/>
      <c r="H39" s="89"/>
      <c r="I39" s="89"/>
      <c r="J39" s="89"/>
      <c r="K39" s="89"/>
      <c r="L39" s="90"/>
      <c r="M39" s="161">
        <f t="shared" si="0"/>
        <v>0</v>
      </c>
    </row>
    <row r="40" spans="2:13" s="42" customFormat="1" ht="19.5" customHeight="1" thickBot="1">
      <c r="B40" s="44"/>
      <c r="C40" s="45" t="s">
        <v>534</v>
      </c>
      <c r="D40" s="49"/>
      <c r="E40" s="278">
        <f>+'Formato Plantilla Concentrada'!CE610</f>
        <v>0</v>
      </c>
      <c r="F40" s="279"/>
      <c r="G40" s="89"/>
      <c r="H40" s="89"/>
      <c r="I40" s="89"/>
      <c r="J40" s="89"/>
      <c r="K40" s="89"/>
      <c r="L40" s="90"/>
      <c r="M40" s="161">
        <f t="shared" si="0"/>
        <v>0</v>
      </c>
    </row>
    <row r="41" spans="2:13" s="42" customFormat="1" ht="19.5" customHeight="1" thickBot="1">
      <c r="B41" s="44"/>
      <c r="C41" s="45" t="s">
        <v>535</v>
      </c>
      <c r="D41" s="49"/>
      <c r="E41" s="278">
        <f>+'Formato Plantilla Concentrada'!CE616</f>
        <v>0</v>
      </c>
      <c r="F41" s="279"/>
      <c r="G41" s="89"/>
      <c r="H41" s="89"/>
      <c r="I41" s="89"/>
      <c r="J41" s="89"/>
      <c r="K41" s="89"/>
      <c r="L41" s="90"/>
      <c r="M41" s="161">
        <f t="shared" si="0"/>
        <v>0</v>
      </c>
    </row>
    <row r="42" spans="2:13" s="42" customFormat="1" ht="19.5" customHeight="1" thickBot="1">
      <c r="B42" s="44"/>
      <c r="C42" s="45" t="s">
        <v>536</v>
      </c>
      <c r="D42" s="49"/>
      <c r="E42" s="278">
        <v>0</v>
      </c>
      <c r="F42" s="279"/>
      <c r="G42" s="89"/>
      <c r="H42" s="89"/>
      <c r="I42" s="89"/>
      <c r="J42" s="89"/>
      <c r="K42" s="89"/>
      <c r="L42" s="90"/>
      <c r="M42" s="161">
        <f t="shared" si="0"/>
        <v>0</v>
      </c>
    </row>
    <row r="43" spans="2:13" s="42" customFormat="1" ht="19.5" customHeight="1" thickBot="1">
      <c r="B43" s="44"/>
      <c r="C43" s="45" t="s">
        <v>537</v>
      </c>
      <c r="D43" s="49"/>
      <c r="E43" s="278">
        <v>0</v>
      </c>
      <c r="F43" s="279"/>
      <c r="G43" s="89"/>
      <c r="H43" s="89"/>
      <c r="I43" s="89"/>
      <c r="J43" s="89"/>
      <c r="K43" s="89"/>
      <c r="L43" s="90"/>
      <c r="M43" s="161">
        <f t="shared" si="0"/>
        <v>0</v>
      </c>
    </row>
    <row r="44" spans="2:13" s="42" customFormat="1" ht="19.5" customHeight="1" thickBot="1">
      <c r="B44" s="44"/>
      <c r="C44" s="45" t="s">
        <v>538</v>
      </c>
      <c r="D44" s="49"/>
      <c r="E44" s="278">
        <v>0</v>
      </c>
      <c r="F44" s="279"/>
      <c r="G44" s="89"/>
      <c r="H44" s="89"/>
      <c r="I44" s="89"/>
      <c r="J44" s="89"/>
      <c r="K44" s="89"/>
      <c r="L44" s="90"/>
      <c r="M44" s="161">
        <f t="shared" si="0"/>
        <v>0</v>
      </c>
    </row>
    <row r="45" spans="2:13" s="42" customFormat="1" ht="19.5" customHeight="1" thickBot="1">
      <c r="B45" s="44"/>
      <c r="C45" s="45" t="s">
        <v>539</v>
      </c>
      <c r="D45" s="49"/>
      <c r="E45" s="278">
        <f>+'Formato Plantilla Concentrada'!CE634</f>
        <v>0</v>
      </c>
      <c r="F45" s="279"/>
      <c r="G45" s="89"/>
      <c r="H45" s="89"/>
      <c r="I45" s="89"/>
      <c r="J45" s="89"/>
      <c r="K45" s="89"/>
      <c r="L45" s="90"/>
      <c r="M45" s="161">
        <f t="shared" si="0"/>
        <v>0</v>
      </c>
    </row>
    <row r="46" spans="2:13" s="42" customFormat="1" ht="19.5" customHeight="1" thickBot="1">
      <c r="B46" s="44"/>
      <c r="C46" s="45" t="s">
        <v>540</v>
      </c>
      <c r="D46" s="49"/>
      <c r="E46" s="278">
        <v>0</v>
      </c>
      <c r="F46" s="279"/>
      <c r="G46" s="89"/>
      <c r="H46" s="89"/>
      <c r="I46" s="89"/>
      <c r="J46" s="89"/>
      <c r="K46" s="89"/>
      <c r="L46" s="90"/>
      <c r="M46" s="161">
        <f t="shared" si="0"/>
        <v>0</v>
      </c>
    </row>
    <row r="47" spans="2:13" ht="19.5" customHeight="1" thickBot="1">
      <c r="B47" s="48" t="s">
        <v>541</v>
      </c>
      <c r="C47" s="44"/>
      <c r="D47" s="49"/>
      <c r="E47" s="284">
        <f>SUM(E48:F56)</f>
        <v>20001</v>
      </c>
      <c r="F47" s="285"/>
      <c r="G47" s="94">
        <f>+E47-'Formato Plantilla Concentrada'!CE637</f>
        <v>0</v>
      </c>
      <c r="M47" s="161">
        <f t="shared" si="0"/>
        <v>20001</v>
      </c>
    </row>
    <row r="48" spans="2:13" s="42" customFormat="1" ht="19.5" customHeight="1" thickBot="1">
      <c r="B48" s="44"/>
      <c r="C48" s="45" t="s">
        <v>542</v>
      </c>
      <c r="D48" s="49"/>
      <c r="E48" s="278">
        <f>+'Formato Plantilla Concentrada'!CE638</f>
        <v>0</v>
      </c>
      <c r="F48" s="279"/>
      <c r="G48" s="89"/>
      <c r="H48" s="89"/>
      <c r="I48" s="89"/>
      <c r="J48" s="89"/>
      <c r="K48" s="89"/>
      <c r="L48" s="90"/>
      <c r="M48" s="161">
        <f t="shared" si="0"/>
        <v>0</v>
      </c>
    </row>
    <row r="49" spans="2:13" s="42" customFormat="1" ht="19.5" customHeight="1" thickBot="1">
      <c r="B49" s="44"/>
      <c r="C49" s="45" t="s">
        <v>543</v>
      </c>
      <c r="D49" s="49"/>
      <c r="E49" s="278">
        <f>+'Formato Plantilla Concentrada'!CE657</f>
        <v>0</v>
      </c>
      <c r="F49" s="279"/>
      <c r="G49" s="89"/>
      <c r="H49" s="89"/>
      <c r="I49" s="89"/>
      <c r="J49" s="89"/>
      <c r="K49" s="89"/>
      <c r="L49" s="90"/>
      <c r="M49" s="161">
        <f t="shared" si="0"/>
        <v>0</v>
      </c>
    </row>
    <row r="50" spans="2:13" s="42" customFormat="1" ht="19.5" customHeight="1" thickBot="1">
      <c r="B50" s="44"/>
      <c r="C50" s="45" t="s">
        <v>544</v>
      </c>
      <c r="D50" s="49"/>
      <c r="E50" s="278">
        <f>+'Formato Plantilla Concentrada'!CE668</f>
        <v>0</v>
      </c>
      <c r="F50" s="279"/>
      <c r="G50" s="89"/>
      <c r="H50" s="89"/>
      <c r="I50" s="89"/>
      <c r="J50" s="89"/>
      <c r="K50" s="89"/>
      <c r="L50" s="90"/>
      <c r="M50" s="161">
        <f t="shared" si="0"/>
        <v>0</v>
      </c>
    </row>
    <row r="51" spans="2:13" s="42" customFormat="1" ht="19.5" customHeight="1" thickBot="1">
      <c r="B51" s="44"/>
      <c r="C51" s="45" t="s">
        <v>545</v>
      </c>
      <c r="D51" s="49"/>
      <c r="E51" s="278">
        <f>+'Formato Plantilla Concentrada'!CE673</f>
        <v>0</v>
      </c>
      <c r="F51" s="279"/>
      <c r="G51" s="89"/>
      <c r="H51" s="89"/>
      <c r="I51" s="89"/>
      <c r="J51" s="89"/>
      <c r="K51" s="89"/>
      <c r="L51" s="90"/>
      <c r="M51" s="161">
        <f t="shared" si="0"/>
        <v>0</v>
      </c>
    </row>
    <row r="52" spans="2:13" s="42" customFormat="1" ht="19.5" customHeight="1" thickBot="1">
      <c r="B52" s="44"/>
      <c r="C52" s="45" t="s">
        <v>546</v>
      </c>
      <c r="D52" s="49"/>
      <c r="E52" s="278">
        <f>+'Formato Plantilla Concentrada'!CE682</f>
        <v>0</v>
      </c>
      <c r="F52" s="279"/>
      <c r="G52" s="89"/>
      <c r="H52" s="89"/>
      <c r="I52" s="89"/>
      <c r="J52" s="89"/>
      <c r="K52" s="89"/>
      <c r="L52" s="90"/>
      <c r="M52" s="161">
        <f t="shared" si="0"/>
        <v>0</v>
      </c>
    </row>
    <row r="53" spans="2:13" s="42" customFormat="1" ht="19.5" customHeight="1" thickBot="1">
      <c r="B53" s="44"/>
      <c r="C53" s="45" t="s">
        <v>547</v>
      </c>
      <c r="D53" s="49"/>
      <c r="E53" s="278">
        <f>+'Formato Plantilla Concentrada'!CE685</f>
        <v>1</v>
      </c>
      <c r="F53" s="279"/>
      <c r="G53" s="89"/>
      <c r="H53" s="89"/>
      <c r="I53" s="89"/>
      <c r="J53" s="89"/>
      <c r="K53" s="89"/>
      <c r="L53" s="90"/>
      <c r="M53" s="161">
        <f t="shared" si="0"/>
        <v>1</v>
      </c>
    </row>
    <row r="54" spans="2:13" s="42" customFormat="1" ht="19.5" customHeight="1" thickBot="1">
      <c r="B54" s="44"/>
      <c r="C54" s="45" t="s">
        <v>548</v>
      </c>
      <c r="D54" s="49"/>
      <c r="E54" s="278">
        <f>+'Formato Plantilla Concentrada'!CE706</f>
        <v>0</v>
      </c>
      <c r="F54" s="279"/>
      <c r="G54" s="89"/>
      <c r="H54" s="89"/>
      <c r="I54" s="89"/>
      <c r="J54" s="89"/>
      <c r="K54" s="89"/>
      <c r="L54" s="90"/>
      <c r="M54" s="161">
        <f t="shared" si="0"/>
        <v>0</v>
      </c>
    </row>
    <row r="55" spans="2:13" s="42" customFormat="1" ht="19.5" customHeight="1" thickBot="1">
      <c r="B55" s="44"/>
      <c r="C55" s="45" t="s">
        <v>549</v>
      </c>
      <c r="D55" s="49"/>
      <c r="E55" s="278">
        <f>+'Formato Plantilla Concentrada'!CE709</f>
        <v>0</v>
      </c>
      <c r="F55" s="279"/>
      <c r="G55" s="89"/>
      <c r="H55" s="89"/>
      <c r="I55" s="89"/>
      <c r="J55" s="89"/>
      <c r="K55" s="89"/>
      <c r="L55" s="90"/>
      <c r="M55" s="161">
        <f t="shared" si="0"/>
        <v>0</v>
      </c>
    </row>
    <row r="56" spans="2:13" s="42" customFormat="1" ht="19.5" customHeight="1" thickBot="1">
      <c r="B56" s="44"/>
      <c r="C56" s="45" t="s">
        <v>550</v>
      </c>
      <c r="D56" s="49"/>
      <c r="E56" s="278">
        <f>+'Formato Plantilla Concentrada'!CE717</f>
        <v>20000</v>
      </c>
      <c r="F56" s="279"/>
      <c r="G56" s="89"/>
      <c r="H56" s="89"/>
      <c r="I56" s="89"/>
      <c r="J56" s="89"/>
      <c r="K56" s="89"/>
      <c r="L56" s="90"/>
      <c r="M56" s="161">
        <f t="shared" si="0"/>
        <v>20000</v>
      </c>
    </row>
    <row r="57" spans="2:13" ht="19.5" customHeight="1" thickBot="1">
      <c r="B57" s="48" t="s">
        <v>551</v>
      </c>
      <c r="C57" s="44"/>
      <c r="D57" s="49"/>
      <c r="E57" s="284">
        <f>SUM(E58:F60)</f>
        <v>0</v>
      </c>
      <c r="F57" s="285"/>
      <c r="G57" s="94">
        <f>+E57-'Formato Plantilla Concentrada'!CE722</f>
        <v>0</v>
      </c>
      <c r="M57" s="161">
        <f t="shared" si="0"/>
        <v>0</v>
      </c>
    </row>
    <row r="58" spans="2:13" s="42" customFormat="1" ht="19.5" customHeight="1" thickBot="1">
      <c r="B58" s="44"/>
      <c r="C58" s="45" t="s">
        <v>552</v>
      </c>
      <c r="D58" s="49"/>
      <c r="E58" s="278">
        <f>+'Formato Plantilla Concentrada'!CE723</f>
        <v>0</v>
      </c>
      <c r="F58" s="279"/>
      <c r="G58" s="89"/>
      <c r="H58" s="89"/>
      <c r="I58" s="89"/>
      <c r="J58" s="89"/>
      <c r="K58" s="89"/>
      <c r="L58" s="90"/>
      <c r="M58" s="161">
        <f t="shared" si="0"/>
        <v>0</v>
      </c>
    </row>
    <row r="59" spans="2:13" s="42" customFormat="1" ht="19.5" customHeight="1" thickBot="1">
      <c r="B59" s="44"/>
      <c r="C59" s="45" t="s">
        <v>553</v>
      </c>
      <c r="D59" s="49"/>
      <c r="E59" s="278">
        <f>+'Formato Plantilla Concentrada'!CE752</f>
        <v>0</v>
      </c>
      <c r="F59" s="279"/>
      <c r="G59" s="89"/>
      <c r="H59" s="89"/>
      <c r="I59" s="89"/>
      <c r="J59" s="89"/>
      <c r="K59" s="89"/>
      <c r="L59" s="90"/>
      <c r="M59" s="161">
        <f t="shared" si="0"/>
        <v>0</v>
      </c>
    </row>
    <row r="60" spans="2:13" s="42" customFormat="1" ht="19.5" customHeight="1" thickBot="1">
      <c r="B60" s="44"/>
      <c r="C60" s="45" t="s">
        <v>554</v>
      </c>
      <c r="D60" s="49"/>
      <c r="E60" s="278">
        <f>+'Formato Plantilla Concentrada'!CE777</f>
        <v>0</v>
      </c>
      <c r="F60" s="279"/>
      <c r="G60" s="89"/>
      <c r="H60" s="89"/>
      <c r="I60" s="89"/>
      <c r="J60" s="89"/>
      <c r="K60" s="89"/>
      <c r="L60" s="90"/>
      <c r="M60" s="161">
        <f t="shared" si="0"/>
        <v>0</v>
      </c>
    </row>
    <row r="61" spans="2:13" ht="19.5" customHeight="1" thickBot="1">
      <c r="B61" s="48" t="s">
        <v>555</v>
      </c>
      <c r="C61" s="44"/>
      <c r="D61" s="49"/>
      <c r="E61" s="284">
        <f>SUM(E62:F68)</f>
        <v>0</v>
      </c>
      <c r="F61" s="285"/>
      <c r="G61" s="94"/>
      <c r="M61" s="161">
        <f t="shared" si="0"/>
        <v>0</v>
      </c>
    </row>
    <row r="62" spans="2:13" s="54" customFormat="1" ht="16.5" hidden="1" customHeight="1" thickBot="1">
      <c r="B62" s="52"/>
      <c r="C62" s="55" t="s">
        <v>556</v>
      </c>
      <c r="D62" s="53"/>
      <c r="E62" s="282"/>
      <c r="F62" s="283"/>
      <c r="G62" s="89"/>
      <c r="H62" s="89"/>
      <c r="I62" s="89"/>
      <c r="J62" s="89"/>
      <c r="K62" s="89"/>
      <c r="L62" s="89"/>
      <c r="M62" s="161">
        <f t="shared" si="0"/>
        <v>0</v>
      </c>
    </row>
    <row r="63" spans="2:13" s="54" customFormat="1" ht="16.5" hidden="1" customHeight="1" thickBot="1">
      <c r="B63" s="52"/>
      <c r="C63" s="55" t="s">
        <v>557</v>
      </c>
      <c r="D63" s="53"/>
      <c r="E63" s="282"/>
      <c r="F63" s="283"/>
      <c r="G63" s="89"/>
      <c r="H63" s="89"/>
      <c r="I63" s="89"/>
      <c r="J63" s="89"/>
      <c r="K63" s="89"/>
      <c r="L63" s="89"/>
      <c r="M63" s="161">
        <f t="shared" si="0"/>
        <v>0</v>
      </c>
    </row>
    <row r="64" spans="2:13" s="54" customFormat="1" ht="16.5" hidden="1" customHeight="1" thickBot="1">
      <c r="B64" s="52"/>
      <c r="C64" s="55" t="s">
        <v>558</v>
      </c>
      <c r="D64" s="53"/>
      <c r="E64" s="282"/>
      <c r="F64" s="283"/>
      <c r="G64" s="89"/>
      <c r="H64" s="89"/>
      <c r="I64" s="89"/>
      <c r="J64" s="89"/>
      <c r="K64" s="89"/>
      <c r="L64" s="89"/>
      <c r="M64" s="161">
        <f t="shared" si="0"/>
        <v>0</v>
      </c>
    </row>
    <row r="65" spans="2:13" s="54" customFormat="1" ht="16.5" hidden="1" customHeight="1" thickBot="1">
      <c r="B65" s="52"/>
      <c r="C65" s="55" t="s">
        <v>559</v>
      </c>
      <c r="D65" s="53"/>
      <c r="E65" s="282"/>
      <c r="F65" s="283"/>
      <c r="G65" s="89"/>
      <c r="H65" s="89"/>
      <c r="I65" s="89"/>
      <c r="J65" s="89"/>
      <c r="K65" s="89"/>
      <c r="L65" s="89"/>
      <c r="M65" s="161">
        <f t="shared" si="0"/>
        <v>0</v>
      </c>
    </row>
    <row r="66" spans="2:13" s="42" customFormat="1" ht="19.5" customHeight="1" thickBot="1">
      <c r="B66" s="44"/>
      <c r="C66" s="45" t="s">
        <v>560</v>
      </c>
      <c r="D66" s="49"/>
      <c r="E66" s="278"/>
      <c r="F66" s="279"/>
      <c r="G66" s="89"/>
      <c r="H66" s="89"/>
      <c r="I66" s="89"/>
      <c r="J66" s="89"/>
      <c r="K66" s="89"/>
      <c r="L66" s="90"/>
      <c r="M66" s="161">
        <f t="shared" si="0"/>
        <v>0</v>
      </c>
    </row>
    <row r="67" spans="2:13" s="54" customFormat="1" ht="16.5" hidden="1" customHeight="1" thickBot="1">
      <c r="B67" s="52"/>
      <c r="C67" s="55" t="s">
        <v>561</v>
      </c>
      <c r="D67" s="53"/>
      <c r="E67" s="282"/>
      <c r="F67" s="283"/>
      <c r="G67" s="89"/>
      <c r="H67" s="89"/>
      <c r="I67" s="89"/>
      <c r="J67" s="89"/>
      <c r="K67" s="89"/>
      <c r="L67" s="89"/>
      <c r="M67" s="161">
        <f t="shared" si="0"/>
        <v>0</v>
      </c>
    </row>
    <row r="68" spans="2:13" s="54" customFormat="1" ht="16.5" hidden="1" customHeight="1" thickBot="1">
      <c r="B68" s="52"/>
      <c r="C68" s="55" t="s">
        <v>562</v>
      </c>
      <c r="D68" s="53"/>
      <c r="E68" s="282"/>
      <c r="F68" s="283"/>
      <c r="G68" s="89"/>
      <c r="H68" s="89"/>
      <c r="I68" s="89"/>
      <c r="J68" s="89"/>
      <c r="K68" s="89"/>
      <c r="L68" s="89"/>
      <c r="M68" s="161">
        <f t="shared" si="0"/>
        <v>0</v>
      </c>
    </row>
    <row r="69" spans="2:13" s="54" customFormat="1" ht="18.75" hidden="1" customHeight="1" thickBot="1">
      <c r="B69" s="51" t="s">
        <v>563</v>
      </c>
      <c r="C69" s="52"/>
      <c r="D69" s="53"/>
      <c r="E69" s="286">
        <f>SUM(E70:F72)</f>
        <v>0</v>
      </c>
      <c r="F69" s="287"/>
      <c r="G69" s="89"/>
      <c r="H69" s="89"/>
      <c r="I69" s="89"/>
      <c r="J69" s="89"/>
      <c r="K69" s="89"/>
      <c r="L69" s="89"/>
      <c r="M69" s="161">
        <f t="shared" si="0"/>
        <v>0</v>
      </c>
    </row>
    <row r="70" spans="2:13" s="54" customFormat="1" ht="16.5" hidden="1" customHeight="1" thickBot="1">
      <c r="B70" s="52"/>
      <c r="C70" s="55" t="s">
        <v>564</v>
      </c>
      <c r="D70" s="53"/>
      <c r="E70" s="282"/>
      <c r="F70" s="283"/>
      <c r="G70" s="89"/>
      <c r="H70" s="89"/>
      <c r="I70" s="89"/>
      <c r="J70" s="89"/>
      <c r="K70" s="89"/>
      <c r="L70" s="89"/>
      <c r="M70" s="161">
        <f t="shared" si="0"/>
        <v>0</v>
      </c>
    </row>
    <row r="71" spans="2:13" s="54" customFormat="1" ht="16.5" hidden="1" customHeight="1" thickBot="1">
      <c r="B71" s="52"/>
      <c r="C71" s="55" t="s">
        <v>565</v>
      </c>
      <c r="D71" s="53"/>
      <c r="E71" s="282"/>
      <c r="F71" s="283"/>
      <c r="G71" s="89"/>
      <c r="H71" s="89"/>
      <c r="I71" s="89"/>
      <c r="J71" s="89"/>
      <c r="K71" s="89"/>
      <c r="L71" s="89"/>
      <c r="M71" s="161">
        <f t="shared" si="0"/>
        <v>0</v>
      </c>
    </row>
    <row r="72" spans="2:13" s="54" customFormat="1" ht="16.5" hidden="1" customHeight="1" thickBot="1">
      <c r="B72" s="52"/>
      <c r="C72" s="55" t="s">
        <v>566</v>
      </c>
      <c r="D72" s="53"/>
      <c r="E72" s="282"/>
      <c r="F72" s="283"/>
      <c r="G72" s="89"/>
      <c r="H72" s="89"/>
      <c r="I72" s="89"/>
      <c r="J72" s="89"/>
      <c r="K72" s="89"/>
      <c r="L72" s="89"/>
      <c r="M72" s="161">
        <f t="shared" ref="M72:M80" si="1">+E72</f>
        <v>0</v>
      </c>
    </row>
    <row r="73" spans="2:13" ht="19.5" customHeight="1" thickBot="1">
      <c r="B73" s="48" t="s">
        <v>567</v>
      </c>
      <c r="C73" s="44"/>
      <c r="D73" s="49"/>
      <c r="E73" s="284">
        <f>SUM(E74:F80)</f>
        <v>0</v>
      </c>
      <c r="F73" s="285"/>
      <c r="G73" s="94">
        <f>+E73-'Formato Plantilla Concentrada'!CE784</f>
        <v>0</v>
      </c>
      <c r="M73" s="161">
        <f t="shared" si="1"/>
        <v>0</v>
      </c>
    </row>
    <row r="74" spans="2:13" s="42" customFormat="1" ht="19.5" customHeight="1" thickBot="1">
      <c r="B74" s="44"/>
      <c r="C74" s="45" t="s">
        <v>568</v>
      </c>
      <c r="D74" s="49"/>
      <c r="E74" s="278">
        <f>+'Formato Plantilla Concentrada'!CE785</f>
        <v>0</v>
      </c>
      <c r="F74" s="279"/>
      <c r="G74" s="89"/>
      <c r="H74" s="89"/>
      <c r="I74" s="89"/>
      <c r="J74" s="89"/>
      <c r="K74" s="89"/>
      <c r="L74" s="90"/>
      <c r="M74" s="161">
        <f t="shared" si="1"/>
        <v>0</v>
      </c>
    </row>
    <row r="75" spans="2:13" s="42" customFormat="1" ht="19.5" customHeight="1" thickBot="1">
      <c r="B75" s="44"/>
      <c r="C75" s="45" t="s">
        <v>569</v>
      </c>
      <c r="D75" s="49"/>
      <c r="E75" s="278">
        <f>+'Formato Plantilla Concentrada'!CE788</f>
        <v>0</v>
      </c>
      <c r="F75" s="279"/>
      <c r="G75" s="89"/>
      <c r="H75" s="89"/>
      <c r="I75" s="89"/>
      <c r="J75" s="89"/>
      <c r="K75" s="89"/>
      <c r="L75" s="90"/>
      <c r="M75" s="161">
        <f t="shared" si="1"/>
        <v>0</v>
      </c>
    </row>
    <row r="76" spans="2:13" s="42" customFormat="1" ht="19.5" customHeight="1" thickBot="1">
      <c r="B76" s="44"/>
      <c r="C76" s="45" t="s">
        <v>570</v>
      </c>
      <c r="D76" s="49"/>
      <c r="E76" s="278">
        <f>+'Formato Plantilla Concentrada'!CE791</f>
        <v>0</v>
      </c>
      <c r="F76" s="279"/>
      <c r="G76" s="89"/>
      <c r="H76" s="89"/>
      <c r="I76" s="89"/>
      <c r="J76" s="89"/>
      <c r="K76" s="89"/>
      <c r="L76" s="90"/>
      <c r="M76" s="161">
        <f t="shared" si="1"/>
        <v>0</v>
      </c>
    </row>
    <row r="77" spans="2:13" s="42" customFormat="1" ht="19.5" customHeight="1" thickBot="1">
      <c r="B77" s="44"/>
      <c r="C77" s="45" t="s">
        <v>571</v>
      </c>
      <c r="D77" s="49"/>
      <c r="E77" s="278">
        <f>+'Formato Plantilla Concentrada'!CE794</f>
        <v>0</v>
      </c>
      <c r="F77" s="279"/>
      <c r="G77" s="89"/>
      <c r="H77" s="89"/>
      <c r="I77" s="89"/>
      <c r="J77" s="89"/>
      <c r="K77" s="89"/>
      <c r="L77" s="90"/>
      <c r="M77" s="161">
        <f t="shared" si="1"/>
        <v>0</v>
      </c>
    </row>
    <row r="78" spans="2:13" s="42" customFormat="1" ht="19.5" hidden="1" customHeight="1" thickBot="1">
      <c r="B78" s="44"/>
      <c r="C78" s="45" t="s">
        <v>572</v>
      </c>
      <c r="D78" s="49"/>
      <c r="E78" s="278"/>
      <c r="F78" s="279"/>
      <c r="G78" s="89"/>
      <c r="H78" s="89"/>
      <c r="I78" s="89"/>
      <c r="J78" s="89"/>
      <c r="K78" s="89"/>
      <c r="L78" s="90"/>
      <c r="M78" s="161">
        <f t="shared" si="1"/>
        <v>0</v>
      </c>
    </row>
    <row r="79" spans="2:13" s="42" customFormat="1" ht="19.5" hidden="1" customHeight="1" thickBot="1">
      <c r="B79" s="44"/>
      <c r="C79" s="45" t="s">
        <v>573</v>
      </c>
      <c r="D79" s="49"/>
      <c r="E79" s="278"/>
      <c r="F79" s="279"/>
      <c r="G79" s="89"/>
      <c r="H79" s="89"/>
      <c r="I79" s="89"/>
      <c r="J79" s="89"/>
      <c r="K79" s="89"/>
      <c r="L79" s="90"/>
      <c r="M79" s="161">
        <f t="shared" si="1"/>
        <v>0</v>
      </c>
    </row>
    <row r="80" spans="2:13" s="42" customFormat="1" ht="19.5" customHeight="1" thickBot="1">
      <c r="B80" s="44"/>
      <c r="C80" s="45" t="s">
        <v>574</v>
      </c>
      <c r="D80" s="49"/>
      <c r="E80" s="278">
        <f>+'Formato Plantilla Concentrada'!CE797</f>
        <v>0</v>
      </c>
      <c r="F80" s="279"/>
      <c r="G80" s="89"/>
      <c r="H80" s="89"/>
      <c r="I80" s="89"/>
      <c r="J80" s="89"/>
      <c r="K80" s="89"/>
      <c r="L80" s="90"/>
      <c r="M80" s="161">
        <f t="shared" si="1"/>
        <v>0</v>
      </c>
    </row>
    <row r="81" spans="2:43">
      <c r="M81" s="160"/>
    </row>
    <row r="82" spans="2:43" ht="8.25" customHeight="1" thickBot="1">
      <c r="M82" s="160"/>
    </row>
    <row r="83" spans="2:43" ht="18.75" hidden="1" thickBot="1">
      <c r="B83" s="280" t="s">
        <v>499</v>
      </c>
      <c r="C83" s="280"/>
      <c r="D83" s="280"/>
      <c r="E83" s="280"/>
      <c r="F83" s="280"/>
      <c r="G83" s="92"/>
      <c r="H83" s="92"/>
      <c r="I83" s="92"/>
      <c r="J83" s="92"/>
      <c r="K83" s="92"/>
      <c r="L83" s="92"/>
      <c r="M83" s="160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</row>
    <row r="84" spans="2:43" ht="19.5" hidden="1" customHeight="1" thickBot="1">
      <c r="B84" s="281" t="s">
        <v>628</v>
      </c>
      <c r="C84" s="281"/>
      <c r="D84" s="281"/>
      <c r="E84" s="281"/>
      <c r="F84" s="281"/>
      <c r="M84" s="160"/>
    </row>
    <row r="85" spans="2:43" ht="16.5" hidden="1" thickBot="1">
      <c r="B85" s="272" t="s">
        <v>575</v>
      </c>
      <c r="C85" s="272"/>
      <c r="D85" s="57"/>
      <c r="E85" s="57"/>
      <c r="F85" s="58" t="s">
        <v>501</v>
      </c>
      <c r="M85" s="160"/>
    </row>
    <row r="86" spans="2:43" ht="6.75" hidden="1" customHeight="1" thickBot="1">
      <c r="B86" s="44"/>
      <c r="C86" s="45"/>
      <c r="D86" s="45"/>
      <c r="E86" s="45"/>
      <c r="F86" s="46"/>
      <c r="M86" s="160"/>
    </row>
    <row r="87" spans="2:43" ht="18" hidden="1" thickBot="1">
      <c r="B87" s="272" t="s">
        <v>502</v>
      </c>
      <c r="C87" s="272"/>
      <c r="D87" s="57"/>
      <c r="E87" s="57"/>
      <c r="F87" s="59">
        <f>SUM(F88:F92)</f>
        <v>0</v>
      </c>
      <c r="M87" s="160"/>
    </row>
    <row r="88" spans="2:43" ht="15" hidden="1" thickBot="1">
      <c r="B88" s="44" t="s">
        <v>576</v>
      </c>
      <c r="C88" s="49"/>
      <c r="D88" s="49"/>
      <c r="E88" s="49"/>
      <c r="F88" s="60"/>
      <c r="M88" s="160"/>
    </row>
    <row r="89" spans="2:43" s="54" customFormat="1" ht="15" hidden="1" thickBot="1">
      <c r="B89" s="52" t="s">
        <v>577</v>
      </c>
      <c r="C89" s="53"/>
      <c r="D89" s="53"/>
      <c r="E89" s="53"/>
      <c r="F89" s="61"/>
      <c r="G89" s="89"/>
      <c r="H89" s="89"/>
      <c r="I89" s="89"/>
      <c r="J89" s="89"/>
      <c r="K89" s="89"/>
      <c r="L89" s="89"/>
      <c r="M89" s="160"/>
    </row>
    <row r="90" spans="2:43" s="54" customFormat="1" ht="15" hidden="1" thickBot="1">
      <c r="B90" s="52" t="s">
        <v>578</v>
      </c>
      <c r="C90" s="53"/>
      <c r="D90" s="53"/>
      <c r="E90" s="53"/>
      <c r="F90" s="61"/>
      <c r="G90" s="89"/>
      <c r="H90" s="89"/>
      <c r="I90" s="89"/>
      <c r="J90" s="89"/>
      <c r="K90" s="89"/>
      <c r="L90" s="89"/>
      <c r="M90" s="160"/>
    </row>
    <row r="91" spans="2:43" s="54" customFormat="1" ht="15" hidden="1" thickBot="1">
      <c r="B91" s="52" t="s">
        <v>579</v>
      </c>
      <c r="C91" s="53"/>
      <c r="D91" s="53"/>
      <c r="E91" s="53"/>
      <c r="F91" s="61"/>
      <c r="G91" s="89"/>
      <c r="H91" s="89"/>
      <c r="I91" s="89"/>
      <c r="J91" s="89"/>
      <c r="K91" s="89"/>
      <c r="L91" s="89"/>
      <c r="M91" s="160"/>
    </row>
    <row r="92" spans="2:43" ht="15" hidden="1" thickBot="1">
      <c r="B92" s="44" t="s">
        <v>580</v>
      </c>
      <c r="C92" s="49"/>
      <c r="D92" s="49"/>
      <c r="E92" s="49"/>
      <c r="F92" s="60"/>
      <c r="M92" s="160"/>
    </row>
    <row r="93" spans="2:43" ht="15" hidden="1" thickBot="1">
      <c r="M93" s="160"/>
    </row>
    <row r="94" spans="2:43" ht="42.75" customHeight="1" thickBot="1">
      <c r="B94" s="249" t="str">
        <f>+$B$3</f>
        <v>Sistema Municipal de Agua Potable y Alcantarillado Municipio de Teul de Gonzalez Ortega, Zacatecas</v>
      </c>
      <c r="C94" s="250"/>
      <c r="D94" s="250"/>
      <c r="E94" s="250"/>
      <c r="F94" s="250"/>
      <c r="G94" s="91"/>
      <c r="H94" s="92"/>
      <c r="I94" s="92"/>
      <c r="J94" s="92"/>
      <c r="K94" s="92"/>
      <c r="L94" s="92"/>
      <c r="M94" s="160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</row>
    <row r="95" spans="2:43" s="42" customFormat="1" ht="19.5" customHeight="1" thickBot="1">
      <c r="B95" s="256" t="s">
        <v>1356</v>
      </c>
      <c r="C95" s="256"/>
      <c r="D95" s="256"/>
      <c r="E95" s="256"/>
      <c r="F95" s="256"/>
      <c r="G95" s="89"/>
      <c r="H95" s="89"/>
      <c r="I95" s="89"/>
      <c r="J95" s="89"/>
      <c r="K95" s="89"/>
      <c r="L95" s="90"/>
      <c r="M95" s="160"/>
    </row>
    <row r="96" spans="2:43" ht="20.25" customHeight="1" thickBot="1">
      <c r="B96" s="233" t="s">
        <v>575</v>
      </c>
      <c r="C96" s="234"/>
      <c r="D96" s="235"/>
      <c r="E96" s="236" t="s">
        <v>501</v>
      </c>
      <c r="F96" s="237"/>
      <c r="M96" s="160"/>
    </row>
    <row r="97" spans="2:43" ht="3.75" customHeight="1" thickBot="1">
      <c r="B97" s="44"/>
      <c r="C97" s="45"/>
      <c r="D97" s="45"/>
      <c r="E97" s="45"/>
      <c r="F97" s="46"/>
      <c r="M97" s="160"/>
    </row>
    <row r="98" spans="2:43" ht="20.25" customHeight="1" thickBot="1">
      <c r="B98" s="272" t="s">
        <v>502</v>
      </c>
      <c r="C98" s="273"/>
      <c r="D98" s="83"/>
      <c r="E98" s="274">
        <f>SUM(E99:F100)</f>
        <v>10</v>
      </c>
      <c r="F98" s="275"/>
      <c r="G98" s="94">
        <f>+E98-E7</f>
        <v>-2606299</v>
      </c>
      <c r="H98" s="232" t="s">
        <v>843</v>
      </c>
      <c r="I98" s="232"/>
      <c r="J98" s="232"/>
      <c r="K98" s="232"/>
      <c r="L98" s="232"/>
      <c r="M98" s="160"/>
    </row>
    <row r="99" spans="2:43" s="42" customFormat="1" ht="15" thickBot="1">
      <c r="B99" s="62" t="s">
        <v>651</v>
      </c>
      <c r="C99" s="63"/>
      <c r="D99" s="50"/>
      <c r="E99" s="276">
        <v>5</v>
      </c>
      <c r="F99" s="277"/>
      <c r="G99" s="89"/>
      <c r="H99" s="232"/>
      <c r="I99" s="232"/>
      <c r="J99" s="232"/>
      <c r="K99" s="232"/>
      <c r="L99" s="232"/>
      <c r="M99" s="161">
        <f>+E99</f>
        <v>5</v>
      </c>
    </row>
    <row r="100" spans="2:43" s="42" customFormat="1" ht="15" thickBot="1">
      <c r="B100" s="62" t="s">
        <v>580</v>
      </c>
      <c r="C100" s="63"/>
      <c r="D100" s="50"/>
      <c r="E100" s="276">
        <v>5</v>
      </c>
      <c r="F100" s="277"/>
      <c r="G100" s="89"/>
      <c r="H100" s="232"/>
      <c r="I100" s="232"/>
      <c r="J100" s="232"/>
      <c r="K100" s="232"/>
      <c r="L100" s="232"/>
      <c r="M100" s="161">
        <f>+E100</f>
        <v>5</v>
      </c>
    </row>
    <row r="101" spans="2:43">
      <c r="H101" s="232"/>
      <c r="I101" s="232"/>
      <c r="J101" s="232"/>
      <c r="K101" s="232"/>
      <c r="L101" s="232"/>
      <c r="M101" s="160"/>
    </row>
    <row r="102" spans="2:43">
      <c r="M102" s="160"/>
    </row>
    <row r="103" spans="2:43" ht="15" thickBot="1">
      <c r="M103" s="160"/>
    </row>
    <row r="104" spans="2:43" ht="42.75" customHeight="1" thickBot="1">
      <c r="B104" s="249" t="str">
        <f>+$B$3</f>
        <v>Sistema Municipal de Agua Potable y Alcantarillado Municipio de Teul de Gonzalez Ortega, Zacatecas</v>
      </c>
      <c r="C104" s="250"/>
      <c r="D104" s="250"/>
      <c r="E104" s="250"/>
      <c r="F104" s="250"/>
      <c r="G104" s="91"/>
      <c r="H104" s="92"/>
      <c r="I104" s="92"/>
      <c r="J104" s="92"/>
      <c r="K104" s="92"/>
      <c r="L104" s="92"/>
      <c r="M104" s="160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</row>
    <row r="105" spans="2:43" s="42" customFormat="1" ht="19.5" customHeight="1" thickBot="1">
      <c r="B105" s="256" t="s">
        <v>1356</v>
      </c>
      <c r="C105" s="256"/>
      <c r="D105" s="256"/>
      <c r="E105" s="256"/>
      <c r="F105" s="256"/>
      <c r="G105" s="89"/>
      <c r="H105" s="89"/>
      <c r="I105" s="89"/>
      <c r="J105" s="89"/>
      <c r="K105" s="89"/>
      <c r="L105" s="90"/>
      <c r="M105" s="160"/>
    </row>
    <row r="106" spans="2:43" ht="20.25" customHeight="1" thickBot="1">
      <c r="B106" s="233" t="s">
        <v>581</v>
      </c>
      <c r="C106" s="234"/>
      <c r="D106" s="235"/>
      <c r="E106" s="236" t="s">
        <v>501</v>
      </c>
      <c r="F106" s="237"/>
      <c r="M106" s="160"/>
    </row>
    <row r="107" spans="2:43" ht="3.75" customHeight="1" thickBot="1">
      <c r="B107" s="44"/>
      <c r="C107" s="45"/>
      <c r="D107" s="45"/>
      <c r="E107" s="45"/>
      <c r="F107" s="46"/>
      <c r="M107" s="160"/>
    </row>
    <row r="108" spans="2:43" ht="18" thickBot="1">
      <c r="B108" s="272" t="s">
        <v>502</v>
      </c>
      <c r="C108" s="273"/>
      <c r="D108" s="83"/>
      <c r="E108" s="274">
        <f>SUM(E109:F112)</f>
        <v>20</v>
      </c>
      <c r="F108" s="275"/>
      <c r="G108" s="94">
        <f>+E108-E7</f>
        <v>-2606289</v>
      </c>
      <c r="H108" s="232" t="s">
        <v>844</v>
      </c>
      <c r="I108" s="232"/>
      <c r="J108" s="232"/>
      <c r="K108" s="232"/>
      <c r="L108" s="232"/>
      <c r="M108" s="160"/>
    </row>
    <row r="109" spans="2:43" s="42" customFormat="1" ht="15" thickBot="1">
      <c r="B109" s="104">
        <v>1</v>
      </c>
      <c r="C109" s="62" t="s">
        <v>582</v>
      </c>
      <c r="D109" s="50"/>
      <c r="E109" s="276">
        <v>9</v>
      </c>
      <c r="F109" s="277"/>
      <c r="G109" s="89"/>
      <c r="H109" s="232"/>
      <c r="I109" s="232"/>
      <c r="J109" s="232"/>
      <c r="K109" s="232"/>
      <c r="L109" s="232"/>
      <c r="M109" s="161">
        <f>+E109</f>
        <v>9</v>
      </c>
    </row>
    <row r="110" spans="2:43" s="42" customFormat="1" ht="15" thickBot="1">
      <c r="B110" s="104">
        <v>2</v>
      </c>
      <c r="C110" s="62" t="s">
        <v>583</v>
      </c>
      <c r="D110" s="50"/>
      <c r="E110" s="276">
        <v>1</v>
      </c>
      <c r="F110" s="277"/>
      <c r="G110" s="89"/>
      <c r="H110" s="232"/>
      <c r="I110" s="232"/>
      <c r="J110" s="232"/>
      <c r="K110" s="232"/>
      <c r="L110" s="232"/>
      <c r="M110" s="161">
        <f>+E110</f>
        <v>1</v>
      </c>
    </row>
    <row r="111" spans="2:43" s="42" customFormat="1" ht="15" thickBot="1">
      <c r="B111" s="104">
        <v>3</v>
      </c>
      <c r="C111" s="62" t="s">
        <v>584</v>
      </c>
      <c r="D111" s="50"/>
      <c r="E111" s="276">
        <v>1</v>
      </c>
      <c r="F111" s="277"/>
      <c r="G111" s="89"/>
      <c r="H111" s="232"/>
      <c r="I111" s="232"/>
      <c r="J111" s="232"/>
      <c r="K111" s="232"/>
      <c r="L111" s="232"/>
      <c r="M111" s="161">
        <f>+E111</f>
        <v>1</v>
      </c>
    </row>
    <row r="112" spans="2:43" s="42" customFormat="1" ht="15" thickBot="1">
      <c r="B112" s="104">
        <v>4</v>
      </c>
      <c r="C112" s="62" t="s">
        <v>585</v>
      </c>
      <c r="D112" s="50"/>
      <c r="E112" s="276">
        <v>9</v>
      </c>
      <c r="F112" s="277"/>
      <c r="G112" s="89"/>
      <c r="H112" s="89"/>
      <c r="I112" s="89"/>
      <c r="J112" s="89"/>
      <c r="K112" s="89"/>
      <c r="L112" s="90"/>
      <c r="M112" s="161">
        <f>+E112</f>
        <v>9</v>
      </c>
    </row>
    <row r="113" spans="2:43">
      <c r="M113" s="160"/>
    </row>
    <row r="114" spans="2:43">
      <c r="M114" s="160"/>
    </row>
    <row r="115" spans="2:43" ht="15" thickBot="1">
      <c r="M115" s="160"/>
    </row>
    <row r="116" spans="2:43" ht="42.75" customHeight="1" thickBot="1">
      <c r="B116" s="249" t="str">
        <f>+$B$3</f>
        <v>Sistema Municipal de Agua Potable y Alcantarillado Municipio de Teul de Gonzalez Ortega, Zacatecas</v>
      </c>
      <c r="C116" s="250"/>
      <c r="D116" s="250"/>
      <c r="E116" s="250"/>
      <c r="F116" s="250"/>
      <c r="G116" s="91"/>
      <c r="H116" s="92"/>
      <c r="I116" s="92"/>
      <c r="J116" s="92"/>
      <c r="K116" s="92"/>
      <c r="L116" s="92"/>
      <c r="M116" s="160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</row>
    <row r="117" spans="2:43" s="42" customFormat="1" ht="19.5" customHeight="1" thickBot="1">
      <c r="B117" s="256" t="s">
        <v>1356</v>
      </c>
      <c r="C117" s="256"/>
      <c r="D117" s="256"/>
      <c r="E117" s="256"/>
      <c r="F117" s="256"/>
      <c r="G117" s="89"/>
      <c r="H117" s="89"/>
      <c r="I117" s="89"/>
      <c r="J117" s="89"/>
      <c r="K117" s="89"/>
      <c r="L117" s="90"/>
      <c r="M117" s="160"/>
    </row>
    <row r="118" spans="2:43" ht="20.25" customHeight="1" thickBot="1">
      <c r="B118" s="233" t="s">
        <v>586</v>
      </c>
      <c r="C118" s="234"/>
      <c r="D118" s="235"/>
      <c r="E118" s="236" t="s">
        <v>501</v>
      </c>
      <c r="F118" s="237"/>
      <c r="M118" s="160"/>
    </row>
    <row r="119" spans="2:43" ht="3.75" customHeight="1" thickBot="1">
      <c r="B119" s="44"/>
      <c r="C119" s="45"/>
      <c r="D119" s="45"/>
      <c r="E119" s="45"/>
      <c r="F119" s="46"/>
      <c r="M119" s="160"/>
    </row>
    <row r="120" spans="2:43" ht="18" thickBot="1">
      <c r="B120" s="272" t="s">
        <v>502</v>
      </c>
      <c r="C120" s="273"/>
      <c r="D120" s="83"/>
      <c r="E120" s="274">
        <f>SUM(E121:F125)</f>
        <v>6</v>
      </c>
      <c r="F120" s="275"/>
      <c r="G120" s="94">
        <f>+E120-E7</f>
        <v>-2606303</v>
      </c>
      <c r="H120" s="232" t="s">
        <v>844</v>
      </c>
      <c r="I120" s="232"/>
      <c r="J120" s="232"/>
      <c r="K120" s="232"/>
      <c r="L120" s="232"/>
      <c r="M120" s="160"/>
    </row>
    <row r="121" spans="2:43" s="42" customFormat="1" ht="15" thickBot="1">
      <c r="B121" s="104">
        <v>1</v>
      </c>
      <c r="C121" s="62" t="s">
        <v>587</v>
      </c>
      <c r="D121" s="50"/>
      <c r="E121" s="276">
        <v>1</v>
      </c>
      <c r="F121" s="277"/>
      <c r="G121" s="97">
        <f>+E121</f>
        <v>1</v>
      </c>
      <c r="H121" s="232"/>
      <c r="I121" s="232"/>
      <c r="J121" s="232"/>
      <c r="K121" s="232"/>
      <c r="L121" s="232"/>
      <c r="M121" s="161">
        <f>+E121</f>
        <v>1</v>
      </c>
    </row>
    <row r="122" spans="2:43" s="42" customFormat="1" ht="15" thickBot="1">
      <c r="B122" s="104">
        <v>2</v>
      </c>
      <c r="C122" s="62" t="s">
        <v>588</v>
      </c>
      <c r="D122" s="50"/>
      <c r="E122" s="276">
        <v>2</v>
      </c>
      <c r="F122" s="277"/>
      <c r="G122" s="97">
        <f>+E122</f>
        <v>2</v>
      </c>
      <c r="H122" s="232"/>
      <c r="I122" s="232"/>
      <c r="J122" s="232"/>
      <c r="K122" s="232"/>
      <c r="L122" s="232"/>
      <c r="M122" s="161">
        <f>+E122</f>
        <v>2</v>
      </c>
    </row>
    <row r="123" spans="2:43" s="42" customFormat="1" ht="15" thickBot="1">
      <c r="B123" s="104">
        <v>3</v>
      </c>
      <c r="C123" s="62" t="s">
        <v>589</v>
      </c>
      <c r="D123" s="50"/>
      <c r="E123" s="276">
        <v>3</v>
      </c>
      <c r="F123" s="277"/>
      <c r="G123" s="97">
        <f>+E123</f>
        <v>3</v>
      </c>
      <c r="H123" s="232"/>
      <c r="I123" s="232"/>
      <c r="J123" s="232"/>
      <c r="K123" s="232"/>
      <c r="L123" s="232"/>
      <c r="M123" s="161">
        <f>+E123</f>
        <v>3</v>
      </c>
    </row>
    <row r="124" spans="2:43" s="42" customFormat="1" ht="15" hidden="1" thickBot="1">
      <c r="B124" s="105">
        <v>4</v>
      </c>
      <c r="C124" s="44" t="s">
        <v>536</v>
      </c>
      <c r="D124" s="49"/>
      <c r="E124" s="278">
        <v>0</v>
      </c>
      <c r="F124" s="279">
        <v>0</v>
      </c>
      <c r="G124" s="97"/>
      <c r="H124" s="89"/>
      <c r="I124" s="89"/>
      <c r="J124" s="89"/>
      <c r="K124" s="89"/>
      <c r="L124" s="90"/>
      <c r="M124" s="160">
        <f>+E124</f>
        <v>0</v>
      </c>
    </row>
    <row r="125" spans="2:43" s="42" customFormat="1" ht="15" hidden="1" thickBot="1">
      <c r="B125" s="105">
        <v>5</v>
      </c>
      <c r="C125" s="44" t="s">
        <v>564</v>
      </c>
      <c r="D125" s="49"/>
      <c r="E125" s="278">
        <v>0</v>
      </c>
      <c r="F125" s="279"/>
      <c r="H125" s="89"/>
      <c r="I125" s="89"/>
      <c r="J125" s="89"/>
      <c r="K125" s="89"/>
      <c r="L125" s="90"/>
      <c r="M125" s="160">
        <f>+E125</f>
        <v>0</v>
      </c>
    </row>
    <row r="126" spans="2:43">
      <c r="M126" s="160"/>
    </row>
    <row r="127" spans="2:43">
      <c r="M127" s="160"/>
    </row>
    <row r="128" spans="2:43" ht="15" thickBot="1">
      <c r="M128" s="160"/>
    </row>
    <row r="129" spans="2:43" ht="42.75" customHeight="1" thickBot="1">
      <c r="B129" s="249" t="str">
        <f>+$B$3</f>
        <v>Sistema Municipal de Agua Potable y Alcantarillado Municipio de Teul de Gonzalez Ortega, Zacatecas</v>
      </c>
      <c r="C129" s="250"/>
      <c r="D129" s="250"/>
      <c r="E129" s="250"/>
      <c r="F129" s="250"/>
      <c r="G129" s="91"/>
      <c r="H129" s="92"/>
      <c r="I129" s="92"/>
      <c r="J129" s="92"/>
      <c r="K129" s="92"/>
      <c r="L129" s="92"/>
      <c r="M129" s="160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</row>
    <row r="130" spans="2:43" s="42" customFormat="1" ht="19.5" customHeight="1" thickBot="1">
      <c r="B130" s="256" t="s">
        <v>1356</v>
      </c>
      <c r="C130" s="256"/>
      <c r="D130" s="256"/>
      <c r="E130" s="256"/>
      <c r="F130" s="256"/>
      <c r="G130" s="89"/>
      <c r="H130" s="89"/>
      <c r="I130" s="89"/>
      <c r="J130" s="89"/>
      <c r="K130" s="89"/>
      <c r="L130" s="90"/>
      <c r="M130" s="160"/>
    </row>
    <row r="131" spans="2:43" ht="20.25" customHeight="1" thickBot="1">
      <c r="B131" s="233" t="s">
        <v>590</v>
      </c>
      <c r="C131" s="234"/>
      <c r="D131" s="234"/>
      <c r="E131" s="234"/>
      <c r="F131" s="235"/>
      <c r="M131" s="160"/>
    </row>
    <row r="132" spans="2:43" ht="3" customHeight="1" thickBot="1">
      <c r="B132" s="44"/>
      <c r="C132" s="45"/>
      <c r="D132" s="45"/>
      <c r="E132" s="45"/>
      <c r="F132" s="46"/>
      <c r="M132" s="160"/>
    </row>
    <row r="133" spans="2:43" s="42" customFormat="1" ht="19.5" customHeight="1">
      <c r="B133" s="269" t="s">
        <v>1347</v>
      </c>
      <c r="C133" s="270"/>
      <c r="D133" s="270"/>
      <c r="E133" s="270"/>
      <c r="F133" s="271"/>
      <c r="G133" s="231" t="s">
        <v>823</v>
      </c>
      <c r="H133" s="232"/>
      <c r="I133" s="232"/>
      <c r="J133" s="232"/>
      <c r="K133" s="89"/>
      <c r="L133" s="90"/>
      <c r="M133" s="160"/>
    </row>
    <row r="134" spans="2:43" s="42" customFormat="1" ht="19.5" customHeight="1">
      <c r="B134" s="263" t="s">
        <v>1348</v>
      </c>
      <c r="C134" s="264"/>
      <c r="D134" s="264"/>
      <c r="E134" s="264"/>
      <c r="F134" s="265"/>
      <c r="G134" s="231"/>
      <c r="H134" s="232"/>
      <c r="I134" s="232"/>
      <c r="J134" s="232"/>
      <c r="K134" s="89"/>
      <c r="L134" s="90"/>
      <c r="M134" s="160"/>
    </row>
    <row r="135" spans="2:43" s="42" customFormat="1" ht="19.5" customHeight="1">
      <c r="B135" s="263" t="s">
        <v>1349</v>
      </c>
      <c r="C135" s="264"/>
      <c r="D135" s="264"/>
      <c r="E135" s="264"/>
      <c r="F135" s="265"/>
      <c r="G135" s="231"/>
      <c r="H135" s="232"/>
      <c r="I135" s="232"/>
      <c r="J135" s="232"/>
      <c r="K135" s="89"/>
      <c r="L135" s="90"/>
      <c r="M135" s="160"/>
    </row>
    <row r="136" spans="2:43" s="42" customFormat="1" ht="19.5" customHeight="1">
      <c r="B136" s="263"/>
      <c r="C136" s="264"/>
      <c r="D136" s="264"/>
      <c r="E136" s="264"/>
      <c r="F136" s="265"/>
      <c r="G136" s="231"/>
      <c r="H136" s="232"/>
      <c r="I136" s="232"/>
      <c r="J136" s="232"/>
      <c r="K136" s="89"/>
      <c r="L136" s="90"/>
      <c r="M136" s="160"/>
    </row>
    <row r="137" spans="2:43" s="42" customFormat="1" ht="19.5" customHeight="1">
      <c r="B137" s="263"/>
      <c r="C137" s="264"/>
      <c r="D137" s="264"/>
      <c r="E137" s="264"/>
      <c r="F137" s="265"/>
      <c r="G137" s="231"/>
      <c r="H137" s="232"/>
      <c r="I137" s="232"/>
      <c r="J137" s="232"/>
      <c r="K137" s="89"/>
      <c r="L137" s="90"/>
      <c r="M137" s="160"/>
    </row>
    <row r="138" spans="2:43" s="42" customFormat="1" ht="19.5" customHeight="1">
      <c r="B138" s="263"/>
      <c r="C138" s="264"/>
      <c r="D138" s="264"/>
      <c r="E138" s="264"/>
      <c r="F138" s="265"/>
      <c r="G138" s="231"/>
      <c r="H138" s="232"/>
      <c r="I138" s="232"/>
      <c r="J138" s="232"/>
      <c r="K138" s="89"/>
      <c r="L138" s="90"/>
      <c r="M138" s="160"/>
    </row>
    <row r="139" spans="2:43" s="42" customFormat="1" ht="19.5" customHeight="1">
      <c r="B139" s="263"/>
      <c r="C139" s="264"/>
      <c r="D139" s="264"/>
      <c r="E139" s="264"/>
      <c r="F139" s="265"/>
      <c r="G139" s="231"/>
      <c r="H139" s="232"/>
      <c r="I139" s="232"/>
      <c r="J139" s="232"/>
      <c r="K139" s="89"/>
      <c r="L139" s="90"/>
      <c r="M139" s="160"/>
    </row>
    <row r="140" spans="2:43" s="42" customFormat="1" ht="19.5" customHeight="1">
      <c r="B140" s="263"/>
      <c r="C140" s="264"/>
      <c r="D140" s="264"/>
      <c r="E140" s="264"/>
      <c r="F140" s="265"/>
      <c r="G140" s="89"/>
      <c r="H140" s="89"/>
      <c r="I140" s="89"/>
      <c r="J140" s="89"/>
      <c r="K140" s="89"/>
      <c r="L140" s="90"/>
      <c r="M140" s="160"/>
    </row>
    <row r="141" spans="2:43" s="42" customFormat="1" ht="19.5" customHeight="1">
      <c r="B141" s="263"/>
      <c r="C141" s="264"/>
      <c r="D141" s="264"/>
      <c r="E141" s="264"/>
      <c r="F141" s="265"/>
      <c r="G141" s="89"/>
      <c r="H141" s="89"/>
      <c r="I141" s="89"/>
      <c r="J141" s="89"/>
      <c r="K141" s="89"/>
      <c r="L141" s="90"/>
      <c r="M141" s="160"/>
    </row>
    <row r="142" spans="2:43" s="42" customFormat="1" ht="19.5" customHeight="1" thickBot="1">
      <c r="B142" s="266"/>
      <c r="C142" s="267"/>
      <c r="D142" s="267"/>
      <c r="E142" s="267"/>
      <c r="F142" s="268"/>
      <c r="G142" s="89"/>
      <c r="H142" s="89"/>
      <c r="I142" s="89"/>
      <c r="J142" s="89"/>
      <c r="K142" s="89"/>
      <c r="L142" s="90"/>
      <c r="M142" s="160"/>
    </row>
    <row r="143" spans="2:43">
      <c r="M143" s="160"/>
    </row>
    <row r="144" spans="2:43">
      <c r="M144" s="160"/>
    </row>
    <row r="145" spans="2:43" ht="15" thickBot="1">
      <c r="M145" s="160"/>
    </row>
    <row r="146" spans="2:43" ht="42.75" customHeight="1" thickBot="1">
      <c r="B146" s="249" t="str">
        <f>+$B$3</f>
        <v>Sistema Municipal de Agua Potable y Alcantarillado Municipio de Teul de Gonzalez Ortega, Zacatecas</v>
      </c>
      <c r="C146" s="250"/>
      <c r="D146" s="250"/>
      <c r="E146" s="250"/>
      <c r="F146" s="250"/>
      <c r="G146" s="91"/>
      <c r="H146" s="92"/>
      <c r="I146" s="92"/>
      <c r="J146" s="92"/>
      <c r="K146" s="92"/>
      <c r="L146" s="92"/>
      <c r="M146" s="160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</row>
    <row r="147" spans="2:43" ht="19.5" customHeight="1" thickBot="1">
      <c r="B147" s="256" t="s">
        <v>1356</v>
      </c>
      <c r="C147" s="256"/>
      <c r="D147" s="256"/>
      <c r="E147" s="256"/>
      <c r="F147" s="256"/>
      <c r="M147" s="160"/>
    </row>
    <row r="148" spans="2:43" ht="20.25" customHeight="1" thickBot="1">
      <c r="B148" s="233" t="s">
        <v>591</v>
      </c>
      <c r="C148" s="234"/>
      <c r="D148" s="234"/>
      <c r="E148" s="234"/>
      <c r="F148" s="235"/>
      <c r="M148" s="160"/>
    </row>
    <row r="149" spans="2:43" s="42" customFormat="1" ht="3" customHeight="1" thickBot="1">
      <c r="B149" s="62"/>
      <c r="C149" s="63"/>
      <c r="D149" s="63"/>
      <c r="E149" s="63"/>
      <c r="F149" s="64"/>
      <c r="G149" s="89"/>
      <c r="H149" s="89"/>
      <c r="I149" s="89"/>
      <c r="J149" s="89"/>
      <c r="K149" s="89"/>
      <c r="L149" s="90"/>
      <c r="M149" s="160">
        <f t="shared" ref="M149:M174" si="2">+E149</f>
        <v>0</v>
      </c>
    </row>
    <row r="150" spans="2:43" s="42" customFormat="1" ht="18" customHeight="1">
      <c r="B150" s="296" t="s">
        <v>1350</v>
      </c>
      <c r="C150" s="297"/>
      <c r="D150" s="297"/>
      <c r="E150" s="294"/>
      <c r="F150" s="295"/>
      <c r="G150" s="231" t="s">
        <v>845</v>
      </c>
      <c r="H150" s="232"/>
      <c r="I150" s="232"/>
      <c r="J150" s="232"/>
      <c r="K150" s="89"/>
      <c r="L150" s="90"/>
      <c r="M150" s="161">
        <f t="shared" si="2"/>
        <v>0</v>
      </c>
    </row>
    <row r="151" spans="2:43" s="42" customFormat="1" ht="18" customHeight="1">
      <c r="B151" s="298" t="s">
        <v>830</v>
      </c>
      <c r="C151" s="299"/>
      <c r="D151" s="299"/>
      <c r="E151" s="300">
        <v>2606309</v>
      </c>
      <c r="F151" s="301"/>
      <c r="G151" s="231"/>
      <c r="H151" s="232"/>
      <c r="I151" s="232"/>
      <c r="J151" s="232"/>
      <c r="K151" s="89"/>
      <c r="L151" s="90"/>
      <c r="M151" s="161">
        <f t="shared" si="2"/>
        <v>2606309</v>
      </c>
    </row>
    <row r="152" spans="2:43" s="42" customFormat="1" ht="18" customHeight="1">
      <c r="B152" s="298"/>
      <c r="C152" s="299"/>
      <c r="D152" s="299"/>
      <c r="E152" s="300"/>
      <c r="F152" s="301"/>
      <c r="G152" s="231"/>
      <c r="H152" s="232"/>
      <c r="I152" s="232"/>
      <c r="J152" s="232"/>
      <c r="K152" s="89"/>
      <c r="L152" s="90"/>
      <c r="M152" s="161">
        <f t="shared" si="2"/>
        <v>0</v>
      </c>
    </row>
    <row r="153" spans="2:43" s="42" customFormat="1" ht="18" customHeight="1">
      <c r="B153" s="257"/>
      <c r="C153" s="258"/>
      <c r="D153" s="258"/>
      <c r="E153" s="259"/>
      <c r="F153" s="260"/>
      <c r="G153" s="103" t="s">
        <v>827</v>
      </c>
      <c r="H153" s="292" t="s">
        <v>826</v>
      </c>
      <c r="I153" s="293"/>
      <c r="J153" s="293"/>
      <c r="K153" s="102"/>
      <c r="L153" s="90"/>
      <c r="M153" s="161">
        <f t="shared" si="2"/>
        <v>0</v>
      </c>
    </row>
    <row r="154" spans="2:43" s="42" customFormat="1" ht="18" customHeight="1">
      <c r="B154" s="261"/>
      <c r="C154" s="261"/>
      <c r="D154" s="261"/>
      <c r="E154" s="262"/>
      <c r="F154" s="262"/>
      <c r="G154" s="221" t="s">
        <v>828</v>
      </c>
      <c r="H154" s="302" t="s">
        <v>830</v>
      </c>
      <c r="I154" s="303"/>
      <c r="J154" s="303"/>
      <c r="K154" s="100">
        <f>SUM(K155)</f>
        <v>100</v>
      </c>
      <c r="L154" s="101"/>
      <c r="M154" s="161">
        <f t="shared" si="2"/>
        <v>0</v>
      </c>
    </row>
    <row r="155" spans="2:43" s="42" customFormat="1" ht="18" customHeight="1">
      <c r="B155" s="261"/>
      <c r="C155" s="261"/>
      <c r="D155" s="261"/>
      <c r="E155" s="262"/>
      <c r="F155" s="262"/>
      <c r="G155" s="222" t="s">
        <v>829</v>
      </c>
      <c r="H155" s="304" t="s">
        <v>831</v>
      </c>
      <c r="I155" s="305" t="s">
        <v>825</v>
      </c>
      <c r="J155" s="305"/>
      <c r="K155" s="102">
        <v>100</v>
      </c>
      <c r="L155" s="101"/>
      <c r="M155" s="161">
        <f t="shared" si="2"/>
        <v>0</v>
      </c>
    </row>
    <row r="156" spans="2:43" s="42" customFormat="1" ht="24" customHeight="1">
      <c r="B156" s="261"/>
      <c r="C156" s="261"/>
      <c r="D156" s="261"/>
      <c r="E156" s="262"/>
      <c r="F156" s="262"/>
      <c r="G156" s="221" t="s">
        <v>828</v>
      </c>
      <c r="H156" s="302" t="s">
        <v>839</v>
      </c>
      <c r="I156" s="303"/>
      <c r="J156" s="303"/>
      <c r="K156" s="100">
        <f>SUM(K157)</f>
        <v>300</v>
      </c>
      <c r="L156" s="101"/>
      <c r="M156" s="161">
        <f t="shared" si="2"/>
        <v>0</v>
      </c>
    </row>
    <row r="157" spans="2:43" s="42" customFormat="1" ht="18" customHeight="1">
      <c r="B157" s="261"/>
      <c r="C157" s="261"/>
      <c r="D157" s="261"/>
      <c r="E157" s="262"/>
      <c r="F157" s="262"/>
      <c r="G157" s="222" t="s">
        <v>829</v>
      </c>
      <c r="H157" s="304" t="s">
        <v>840</v>
      </c>
      <c r="I157" s="305" t="s">
        <v>825</v>
      </c>
      <c r="J157" s="305"/>
      <c r="K157" s="102">
        <v>300</v>
      </c>
      <c r="L157" s="101"/>
      <c r="M157" s="161">
        <f t="shared" si="2"/>
        <v>0</v>
      </c>
    </row>
    <row r="158" spans="2:43" s="42" customFormat="1" ht="18" customHeight="1">
      <c r="B158" s="261"/>
      <c r="C158" s="261"/>
      <c r="D158" s="261"/>
      <c r="E158" s="262"/>
      <c r="F158" s="262"/>
      <c r="G158" s="223" t="s">
        <v>827</v>
      </c>
      <c r="H158" s="292" t="s">
        <v>824</v>
      </c>
      <c r="I158" s="293"/>
      <c r="J158" s="293"/>
      <c r="K158" s="102"/>
      <c r="L158" s="101"/>
      <c r="M158" s="161">
        <f t="shared" si="2"/>
        <v>0</v>
      </c>
    </row>
    <row r="159" spans="2:43" s="42" customFormat="1" ht="18" customHeight="1">
      <c r="B159" s="261"/>
      <c r="C159" s="261"/>
      <c r="D159" s="261"/>
      <c r="E159" s="262"/>
      <c r="F159" s="262"/>
      <c r="G159" s="221" t="s">
        <v>828</v>
      </c>
      <c r="H159" s="302" t="s">
        <v>832</v>
      </c>
      <c r="I159" s="303" t="s">
        <v>825</v>
      </c>
      <c r="J159" s="303"/>
      <c r="K159" s="100">
        <f>SUM(K160:K161)</f>
        <v>100</v>
      </c>
      <c r="L159" s="101"/>
      <c r="M159" s="161">
        <f t="shared" si="2"/>
        <v>0</v>
      </c>
    </row>
    <row r="160" spans="2:43" s="42" customFormat="1" ht="18" customHeight="1">
      <c r="B160" s="261"/>
      <c r="C160" s="261"/>
      <c r="D160" s="261"/>
      <c r="E160" s="262"/>
      <c r="F160" s="262"/>
      <c r="G160" s="222" t="s">
        <v>829</v>
      </c>
      <c r="H160" s="304" t="s">
        <v>833</v>
      </c>
      <c r="I160" s="305" t="s">
        <v>825</v>
      </c>
      <c r="J160" s="305"/>
      <c r="K160" s="102">
        <v>50</v>
      </c>
      <c r="L160" s="101"/>
      <c r="M160" s="161">
        <f t="shared" si="2"/>
        <v>0</v>
      </c>
    </row>
    <row r="161" spans="2:13" s="42" customFormat="1" ht="18" customHeight="1">
      <c r="B161" s="261"/>
      <c r="C161" s="261"/>
      <c r="D161" s="261"/>
      <c r="E161" s="262"/>
      <c r="F161" s="262"/>
      <c r="G161" s="222" t="s">
        <v>829</v>
      </c>
      <c r="H161" s="304" t="s">
        <v>834</v>
      </c>
      <c r="I161" s="305" t="s">
        <v>825</v>
      </c>
      <c r="J161" s="305"/>
      <c r="K161" s="102">
        <v>50</v>
      </c>
      <c r="L161" s="101"/>
      <c r="M161" s="161">
        <f t="shared" si="2"/>
        <v>0</v>
      </c>
    </row>
    <row r="162" spans="2:13" s="42" customFormat="1" ht="18" customHeight="1">
      <c r="B162" s="261"/>
      <c r="C162" s="261"/>
      <c r="D162" s="261"/>
      <c r="E162" s="262"/>
      <c r="F162" s="262"/>
      <c r="G162" s="223" t="s">
        <v>827</v>
      </c>
      <c r="H162" s="292" t="s">
        <v>835</v>
      </c>
      <c r="I162" s="293"/>
      <c r="J162" s="293"/>
      <c r="K162" s="102"/>
      <c r="L162" s="101"/>
      <c r="M162" s="161">
        <f t="shared" si="2"/>
        <v>0</v>
      </c>
    </row>
    <row r="163" spans="2:13" s="42" customFormat="1" ht="18" customHeight="1">
      <c r="B163" s="261"/>
      <c r="C163" s="261"/>
      <c r="D163" s="261"/>
      <c r="E163" s="262"/>
      <c r="F163" s="262"/>
      <c r="G163" s="221" t="s">
        <v>828</v>
      </c>
      <c r="H163" s="302" t="s">
        <v>836</v>
      </c>
      <c r="I163" s="303"/>
      <c r="J163" s="303"/>
      <c r="K163" s="100">
        <f>SUM(K164:K165)</f>
        <v>2000</v>
      </c>
      <c r="L163" s="101"/>
      <c r="M163" s="161">
        <f t="shared" si="2"/>
        <v>0</v>
      </c>
    </row>
    <row r="164" spans="2:13" s="42" customFormat="1" ht="18" customHeight="1">
      <c r="B164" s="261"/>
      <c r="C164" s="261"/>
      <c r="D164" s="261"/>
      <c r="E164" s="262"/>
      <c r="F164" s="262"/>
      <c r="G164" s="222" t="s">
        <v>829</v>
      </c>
      <c r="H164" s="306" t="s">
        <v>837</v>
      </c>
      <c r="I164" s="307"/>
      <c r="J164" s="307"/>
      <c r="K164" s="102">
        <v>1000</v>
      </c>
      <c r="L164" s="101"/>
      <c r="M164" s="161">
        <f t="shared" si="2"/>
        <v>0</v>
      </c>
    </row>
    <row r="165" spans="2:13" s="42" customFormat="1" ht="22.5" customHeight="1">
      <c r="B165" s="261"/>
      <c r="C165" s="261"/>
      <c r="D165" s="261"/>
      <c r="E165" s="262"/>
      <c r="F165" s="262"/>
      <c r="G165" s="222" t="s">
        <v>829</v>
      </c>
      <c r="H165" s="308" t="s">
        <v>838</v>
      </c>
      <c r="I165" s="309"/>
      <c r="J165" s="309"/>
      <c r="K165" s="102">
        <v>1000</v>
      </c>
      <c r="L165" s="101"/>
      <c r="M165" s="161">
        <f t="shared" si="2"/>
        <v>0</v>
      </c>
    </row>
    <row r="166" spans="2:13" s="42" customFormat="1" ht="18" customHeight="1">
      <c r="B166" s="261"/>
      <c r="C166" s="261"/>
      <c r="D166" s="261"/>
      <c r="E166" s="262"/>
      <c r="F166" s="262"/>
      <c r="G166" s="89" t="s">
        <v>841</v>
      </c>
      <c r="K166" s="98"/>
      <c r="L166" s="90"/>
      <c r="M166" s="161">
        <f t="shared" si="2"/>
        <v>0</v>
      </c>
    </row>
    <row r="167" spans="2:13" s="42" customFormat="1" ht="18" customHeight="1">
      <c r="B167" s="261"/>
      <c r="C167" s="261"/>
      <c r="D167" s="261"/>
      <c r="E167" s="262"/>
      <c r="F167" s="262"/>
      <c r="G167" s="89"/>
      <c r="K167" s="98"/>
      <c r="L167" s="90"/>
      <c r="M167" s="161">
        <f t="shared" si="2"/>
        <v>0</v>
      </c>
    </row>
    <row r="168" spans="2:13" s="42" customFormat="1" ht="18" customHeight="1">
      <c r="B168" s="261"/>
      <c r="C168" s="261"/>
      <c r="D168" s="261"/>
      <c r="E168" s="262"/>
      <c r="F168" s="262"/>
      <c r="G168" s="89"/>
      <c r="K168" s="98"/>
      <c r="L168" s="90"/>
      <c r="M168" s="161">
        <f t="shared" si="2"/>
        <v>0</v>
      </c>
    </row>
    <row r="169" spans="2:13" s="42" customFormat="1" ht="18" customHeight="1">
      <c r="B169" s="261"/>
      <c r="C169" s="261"/>
      <c r="D169" s="261"/>
      <c r="E169" s="262"/>
      <c r="F169" s="262"/>
      <c r="G169" s="89"/>
      <c r="K169" s="98"/>
      <c r="L169" s="90"/>
      <c r="M169" s="161">
        <f t="shared" si="2"/>
        <v>0</v>
      </c>
    </row>
    <row r="170" spans="2:13" s="42" customFormat="1" ht="18" customHeight="1">
      <c r="B170" s="261"/>
      <c r="C170" s="261"/>
      <c r="D170" s="261"/>
      <c r="E170" s="262"/>
      <c r="F170" s="262"/>
      <c r="G170" s="89"/>
      <c r="K170" s="98"/>
      <c r="L170" s="90"/>
      <c r="M170" s="161">
        <f t="shared" si="2"/>
        <v>0</v>
      </c>
    </row>
    <row r="171" spans="2:13" s="42" customFormat="1" ht="18" customHeight="1">
      <c r="B171" s="261"/>
      <c r="C171" s="261"/>
      <c r="D171" s="261"/>
      <c r="E171" s="262"/>
      <c r="F171" s="262"/>
      <c r="G171" s="89"/>
      <c r="K171" s="98"/>
      <c r="L171" s="90"/>
      <c r="M171" s="161">
        <f t="shared" si="2"/>
        <v>0</v>
      </c>
    </row>
    <row r="172" spans="2:13" s="42" customFormat="1" ht="18" customHeight="1">
      <c r="B172" s="261"/>
      <c r="C172" s="261"/>
      <c r="D172" s="261"/>
      <c r="E172" s="262"/>
      <c r="F172" s="262"/>
      <c r="G172" s="89"/>
      <c r="K172" s="98"/>
      <c r="L172" s="90"/>
      <c r="M172" s="161">
        <f t="shared" si="2"/>
        <v>0</v>
      </c>
    </row>
    <row r="173" spans="2:13" s="42" customFormat="1" ht="18" customHeight="1">
      <c r="B173" s="261"/>
      <c r="C173" s="261"/>
      <c r="D173" s="261"/>
      <c r="E173" s="262"/>
      <c r="F173" s="262"/>
      <c r="G173" s="89"/>
      <c r="K173" s="98"/>
      <c r="L173" s="90"/>
      <c r="M173" s="161">
        <f t="shared" si="2"/>
        <v>0</v>
      </c>
    </row>
    <row r="174" spans="2:13" s="42" customFormat="1" ht="18" customHeight="1">
      <c r="B174" s="261"/>
      <c r="C174" s="261"/>
      <c r="D174" s="261"/>
      <c r="E174" s="262"/>
      <c r="F174" s="262"/>
      <c r="G174" s="89"/>
      <c r="K174" s="98"/>
      <c r="L174" s="90"/>
      <c r="M174" s="161">
        <f t="shared" si="2"/>
        <v>0</v>
      </c>
    </row>
    <row r="175" spans="2:13">
      <c r="H175" s="99"/>
      <c r="I175" s="99"/>
      <c r="J175" s="99"/>
      <c r="K175" s="98"/>
      <c r="M175" s="160"/>
    </row>
    <row r="176" spans="2:13">
      <c r="M176" s="160"/>
    </row>
    <row r="177" spans="2:43" ht="15" thickBot="1">
      <c r="M177" s="160"/>
    </row>
    <row r="178" spans="2:43" ht="42.75" customHeight="1" thickBot="1">
      <c r="B178" s="249" t="str">
        <f>+$B$3</f>
        <v>Sistema Municipal de Agua Potable y Alcantarillado Municipio de Teul de Gonzalez Ortega, Zacatecas</v>
      </c>
      <c r="C178" s="250"/>
      <c r="D178" s="250"/>
      <c r="E178" s="250"/>
      <c r="F178" s="250"/>
      <c r="G178" s="91"/>
      <c r="H178" s="92"/>
      <c r="I178" s="92"/>
      <c r="J178" s="92"/>
      <c r="K178" s="92"/>
      <c r="L178" s="92"/>
      <c r="M178" s="160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</row>
    <row r="179" spans="2:43" ht="20.25" customHeight="1" thickBot="1">
      <c r="B179" s="251" t="s">
        <v>1357</v>
      </c>
      <c r="C179" s="252"/>
      <c r="D179" s="252"/>
      <c r="E179" s="252"/>
      <c r="F179" s="253"/>
      <c r="M179" s="160"/>
    </row>
    <row r="180" spans="2:43" ht="3" customHeight="1" thickBot="1">
      <c r="B180" s="44"/>
      <c r="C180" s="45"/>
      <c r="D180" s="45"/>
      <c r="E180" s="45"/>
      <c r="F180" s="46"/>
      <c r="M180" s="160"/>
    </row>
    <row r="181" spans="2:43" s="65" customFormat="1" ht="16.5" thickBot="1">
      <c r="B181" s="254" t="s">
        <v>592</v>
      </c>
      <c r="C181" s="254"/>
      <c r="D181" s="254" t="s">
        <v>593</v>
      </c>
      <c r="E181" s="255" t="s">
        <v>594</v>
      </c>
      <c r="F181" s="255"/>
      <c r="G181" s="95"/>
      <c r="H181" s="95"/>
      <c r="I181" s="95"/>
      <c r="J181" s="95"/>
      <c r="K181" s="95"/>
      <c r="L181" s="95"/>
      <c r="M181" s="160"/>
    </row>
    <row r="182" spans="2:43" s="65" customFormat="1" ht="16.5" thickBot="1">
      <c r="B182" s="254"/>
      <c r="C182" s="254"/>
      <c r="D182" s="254"/>
      <c r="E182" s="84" t="s">
        <v>595</v>
      </c>
      <c r="F182" s="84" t="s">
        <v>596</v>
      </c>
      <c r="G182" s="89" t="s">
        <v>597</v>
      </c>
      <c r="H182" s="95"/>
      <c r="I182" s="95"/>
      <c r="J182" s="95"/>
      <c r="K182" s="95"/>
      <c r="L182" s="95"/>
      <c r="M182" s="160"/>
    </row>
    <row r="183" spans="2:43" s="42" customFormat="1" ht="32.25" customHeight="1">
      <c r="B183" s="245" t="s">
        <v>1351</v>
      </c>
      <c r="C183" s="246"/>
      <c r="D183" s="106">
        <v>1</v>
      </c>
      <c r="E183" s="107">
        <v>5000</v>
      </c>
      <c r="F183" s="108">
        <v>6500</v>
      </c>
      <c r="G183" s="89"/>
      <c r="H183" s="89"/>
      <c r="I183" s="89"/>
      <c r="J183" s="89"/>
      <c r="K183" s="89"/>
      <c r="L183" s="90"/>
      <c r="M183" s="160"/>
    </row>
    <row r="184" spans="2:43" s="42" customFormat="1" ht="27" customHeight="1">
      <c r="B184" s="247" t="s">
        <v>1352</v>
      </c>
      <c r="C184" s="248"/>
      <c r="D184" s="109">
        <v>2</v>
      </c>
      <c r="E184" s="110">
        <v>2000</v>
      </c>
      <c r="F184" s="111">
        <v>4000</v>
      </c>
      <c r="G184" s="89"/>
      <c r="H184" s="89"/>
      <c r="I184" s="89"/>
      <c r="J184" s="89"/>
      <c r="K184" s="89"/>
      <c r="L184" s="90"/>
      <c r="M184" s="160"/>
    </row>
    <row r="185" spans="2:43" s="42" customFormat="1" ht="27" customHeight="1">
      <c r="B185" s="247" t="s">
        <v>1353</v>
      </c>
      <c r="C185" s="248"/>
      <c r="D185" s="109">
        <v>2</v>
      </c>
      <c r="E185" s="110">
        <v>3000</v>
      </c>
      <c r="F185" s="111">
        <v>4000</v>
      </c>
      <c r="G185" s="89"/>
      <c r="H185" s="89"/>
      <c r="I185" s="89"/>
      <c r="J185" s="89"/>
      <c r="K185" s="89"/>
      <c r="L185" s="90"/>
      <c r="M185" s="160"/>
    </row>
    <row r="186" spans="2:43" s="42" customFormat="1" ht="27" customHeight="1">
      <c r="B186" s="247" t="s">
        <v>1354</v>
      </c>
      <c r="C186" s="248"/>
      <c r="D186" s="109">
        <v>3</v>
      </c>
      <c r="E186" s="110">
        <v>3000</v>
      </c>
      <c r="F186" s="111">
        <v>4000</v>
      </c>
      <c r="G186" s="89"/>
      <c r="H186" s="89"/>
      <c r="I186" s="89"/>
      <c r="J186" s="89"/>
      <c r="K186" s="89"/>
      <c r="L186" s="90"/>
      <c r="M186" s="160"/>
    </row>
    <row r="187" spans="2:43" s="42" customFormat="1" ht="27" customHeight="1">
      <c r="B187" s="247"/>
      <c r="C187" s="248"/>
      <c r="D187" s="109"/>
      <c r="E187" s="110"/>
      <c r="F187" s="111"/>
      <c r="G187" s="89"/>
      <c r="H187" s="89"/>
      <c r="I187" s="89"/>
      <c r="J187" s="89"/>
      <c r="K187" s="89"/>
      <c r="L187" s="90"/>
      <c r="M187" s="160"/>
    </row>
    <row r="188" spans="2:43" s="42" customFormat="1" ht="27" customHeight="1">
      <c r="B188" s="247"/>
      <c r="C188" s="248"/>
      <c r="D188" s="109"/>
      <c r="E188" s="110"/>
      <c r="F188" s="111"/>
      <c r="G188" s="89"/>
      <c r="H188" s="89"/>
      <c r="I188" s="89"/>
      <c r="J188" s="89"/>
      <c r="K188" s="89"/>
      <c r="L188" s="90"/>
      <c r="M188" s="160"/>
    </row>
    <row r="189" spans="2:43" s="42" customFormat="1" ht="27" customHeight="1">
      <c r="B189" s="240"/>
      <c r="C189" s="241"/>
      <c r="D189" s="218"/>
      <c r="E189" s="219"/>
      <c r="F189" s="220"/>
      <c r="G189" s="89"/>
      <c r="H189" s="89"/>
      <c r="I189" s="89"/>
      <c r="J189" s="89"/>
      <c r="K189" s="89"/>
      <c r="L189" s="90"/>
      <c r="M189" s="160"/>
    </row>
    <row r="190" spans="2:43" s="42" customFormat="1" ht="27" customHeight="1">
      <c r="B190" s="238"/>
      <c r="C190" s="238"/>
      <c r="D190" s="66"/>
      <c r="E190" s="67"/>
      <c r="F190" s="67"/>
      <c r="G190" s="89"/>
      <c r="H190" s="89"/>
      <c r="I190" s="89"/>
      <c r="J190" s="89"/>
      <c r="K190" s="89"/>
      <c r="L190" s="90"/>
      <c r="M190" s="160"/>
    </row>
    <row r="191" spans="2:43" s="42" customFormat="1" ht="27" customHeight="1">
      <c r="B191" s="238"/>
      <c r="C191" s="238"/>
      <c r="D191" s="66"/>
      <c r="E191" s="67"/>
      <c r="F191" s="67"/>
      <c r="G191" s="89"/>
      <c r="H191" s="89"/>
      <c r="I191" s="89"/>
      <c r="J191" s="89"/>
      <c r="K191" s="89"/>
      <c r="L191" s="90"/>
      <c r="M191" s="160"/>
    </row>
    <row r="192" spans="2:43" s="42" customFormat="1" ht="27" customHeight="1">
      <c r="B192" s="242"/>
      <c r="C192" s="242"/>
      <c r="D192" s="224"/>
      <c r="E192" s="225"/>
      <c r="F192" s="225"/>
      <c r="G192" s="89"/>
      <c r="H192" s="89"/>
      <c r="I192" s="89"/>
      <c r="J192" s="89"/>
      <c r="K192" s="89"/>
      <c r="L192" s="90"/>
      <c r="M192" s="160"/>
    </row>
    <row r="193" spans="2:13" s="42" customFormat="1" ht="35.25" customHeight="1">
      <c r="B193" s="243"/>
      <c r="C193" s="243"/>
      <c r="D193" s="66"/>
      <c r="E193" s="67"/>
      <c r="F193" s="67"/>
      <c r="G193" s="89"/>
      <c r="H193" s="89"/>
      <c r="I193" s="89"/>
      <c r="J193" s="89"/>
      <c r="K193" s="89"/>
      <c r="L193" s="90"/>
      <c r="M193" s="160"/>
    </row>
    <row r="194" spans="2:13" s="42" customFormat="1" ht="27" customHeight="1">
      <c r="B194" s="244"/>
      <c r="C194" s="244"/>
      <c r="D194" s="66"/>
      <c r="E194" s="67"/>
      <c r="F194" s="67"/>
      <c r="G194" s="89"/>
      <c r="H194" s="89"/>
      <c r="I194" s="89"/>
      <c r="J194" s="89"/>
      <c r="K194" s="89"/>
      <c r="L194" s="90"/>
      <c r="M194" s="160"/>
    </row>
    <row r="195" spans="2:13" s="42" customFormat="1" ht="27" customHeight="1">
      <c r="B195" s="238"/>
      <c r="C195" s="238"/>
      <c r="D195" s="66"/>
      <c r="E195" s="67"/>
      <c r="F195" s="67"/>
      <c r="G195" s="89"/>
      <c r="H195" s="89"/>
      <c r="I195" s="89"/>
      <c r="J195" s="89"/>
      <c r="K195" s="89"/>
      <c r="L195" s="90"/>
      <c r="M195" s="160"/>
    </row>
    <row r="196" spans="2:13" s="42" customFormat="1" ht="27" customHeight="1">
      <c r="B196" s="238"/>
      <c r="C196" s="238"/>
      <c r="D196" s="66"/>
      <c r="E196" s="67"/>
      <c r="F196" s="67"/>
      <c r="G196" s="89"/>
      <c r="H196" s="89"/>
      <c r="I196" s="89"/>
      <c r="J196" s="89"/>
      <c r="K196" s="89"/>
      <c r="L196" s="90"/>
      <c r="M196" s="160"/>
    </row>
    <row r="197" spans="2:13" s="42" customFormat="1" ht="27" customHeight="1">
      <c r="B197" s="238"/>
      <c r="C197" s="238"/>
      <c r="D197" s="66"/>
      <c r="E197" s="67"/>
      <c r="F197" s="67"/>
      <c r="G197" s="89"/>
      <c r="H197" s="89"/>
      <c r="I197" s="89"/>
      <c r="J197" s="89"/>
      <c r="K197" s="89"/>
      <c r="L197" s="90"/>
      <c r="M197" s="160"/>
    </row>
    <row r="198" spans="2:13" s="42" customFormat="1" ht="27" customHeight="1">
      <c r="B198" s="238"/>
      <c r="C198" s="238"/>
      <c r="D198" s="66"/>
      <c r="E198" s="67"/>
      <c r="F198" s="67"/>
      <c r="G198" s="89"/>
      <c r="H198" s="89"/>
      <c r="I198" s="89"/>
      <c r="J198" s="89"/>
      <c r="K198" s="89"/>
      <c r="L198" s="90"/>
      <c r="M198" s="160"/>
    </row>
    <row r="199" spans="2:13" s="42" customFormat="1" ht="27" customHeight="1">
      <c r="B199" s="238"/>
      <c r="C199" s="238"/>
      <c r="D199" s="66"/>
      <c r="E199" s="67"/>
      <c r="F199" s="67"/>
      <c r="G199" s="89"/>
      <c r="H199" s="89"/>
      <c r="I199" s="89"/>
      <c r="J199" s="89"/>
      <c r="K199" s="89"/>
      <c r="L199" s="90"/>
      <c r="M199" s="160"/>
    </row>
    <row r="200" spans="2:13" s="42" customFormat="1" ht="52.5" customHeight="1">
      <c r="B200" s="238"/>
      <c r="C200" s="238"/>
      <c r="D200" s="66"/>
      <c r="E200" s="67"/>
      <c r="F200" s="67"/>
      <c r="G200" s="89"/>
      <c r="H200" s="89"/>
      <c r="I200" s="89"/>
      <c r="J200" s="89"/>
      <c r="K200" s="89"/>
      <c r="L200" s="90"/>
      <c r="M200" s="160"/>
    </row>
    <row r="201" spans="2:13" s="42" customFormat="1" ht="60.75" customHeight="1">
      <c r="B201" s="239"/>
      <c r="C201" s="239"/>
      <c r="D201" s="66"/>
      <c r="E201" s="67"/>
      <c r="F201" s="67"/>
      <c r="G201" s="89"/>
      <c r="H201" s="89"/>
      <c r="I201" s="89"/>
      <c r="J201" s="89"/>
      <c r="K201" s="89"/>
      <c r="L201" s="90"/>
      <c r="M201" s="160"/>
    </row>
    <row r="202" spans="2:13" s="42" customFormat="1" ht="38.25" customHeight="1">
      <c r="B202" s="238"/>
      <c r="C202" s="238"/>
      <c r="D202" s="66"/>
      <c r="E202" s="67"/>
      <c r="F202" s="67"/>
      <c r="G202" s="89"/>
      <c r="H202" s="89"/>
      <c r="I202" s="89"/>
      <c r="J202" s="89"/>
      <c r="K202" s="89"/>
      <c r="L202" s="90"/>
      <c r="M202" s="160"/>
    </row>
    <row r="203" spans="2:13" s="42" customFormat="1" ht="38.25" customHeight="1">
      <c r="B203" s="238"/>
      <c r="C203" s="238"/>
      <c r="D203" s="66"/>
      <c r="E203" s="67"/>
      <c r="F203" s="67"/>
      <c r="G203" s="89"/>
      <c r="H203" s="89"/>
      <c r="I203" s="89"/>
      <c r="J203" s="89"/>
      <c r="K203" s="89"/>
      <c r="L203" s="90"/>
      <c r="M203" s="160"/>
    </row>
    <row r="204" spans="2:13" s="42" customFormat="1" ht="38.25" customHeight="1">
      <c r="B204" s="238"/>
      <c r="C204" s="238"/>
      <c r="D204" s="66"/>
      <c r="E204" s="67"/>
      <c r="F204" s="67"/>
      <c r="G204" s="89"/>
      <c r="H204" s="89"/>
      <c r="I204" s="89"/>
      <c r="J204" s="89"/>
      <c r="K204" s="89"/>
      <c r="L204" s="90"/>
      <c r="M204" s="160"/>
    </row>
    <row r="205" spans="2:13" s="42" customFormat="1" ht="38.25" customHeight="1">
      <c r="B205" s="238"/>
      <c r="C205" s="238"/>
      <c r="D205" s="66"/>
      <c r="E205" s="67"/>
      <c r="F205" s="67"/>
      <c r="G205" s="89"/>
      <c r="H205" s="89"/>
      <c r="I205" s="89"/>
      <c r="J205" s="89"/>
      <c r="K205" s="89"/>
      <c r="L205" s="90"/>
      <c r="M205" s="160"/>
    </row>
    <row r="206" spans="2:13" s="42" customFormat="1" ht="38.25" customHeight="1">
      <c r="B206" s="238"/>
      <c r="C206" s="238"/>
      <c r="D206" s="66"/>
      <c r="E206" s="67"/>
      <c r="F206" s="67"/>
      <c r="G206" s="89"/>
      <c r="H206" s="89"/>
      <c r="I206" s="89"/>
      <c r="J206" s="89"/>
      <c r="K206" s="89"/>
      <c r="L206" s="90"/>
      <c r="M206" s="157"/>
    </row>
    <row r="207" spans="2:13" s="42" customFormat="1" ht="38.25" customHeight="1">
      <c r="B207" s="238"/>
      <c r="C207" s="238"/>
      <c r="D207" s="66"/>
      <c r="E207" s="67"/>
      <c r="F207" s="67"/>
      <c r="G207" s="89"/>
      <c r="H207" s="89"/>
      <c r="I207" s="89"/>
      <c r="J207" s="89"/>
      <c r="K207" s="89"/>
      <c r="L207" s="90"/>
      <c r="M207" s="157"/>
    </row>
    <row r="208" spans="2:13" s="42" customFormat="1" ht="38.25" customHeight="1">
      <c r="B208" s="238"/>
      <c r="C208" s="238"/>
      <c r="D208" s="66"/>
      <c r="E208" s="67"/>
      <c r="F208" s="67"/>
      <c r="G208" s="89"/>
      <c r="H208" s="89"/>
      <c r="I208" s="89"/>
      <c r="J208" s="89"/>
      <c r="K208" s="89"/>
      <c r="L208" s="90"/>
      <c r="M208" s="157"/>
    </row>
    <row r="209" spans="2:13" s="42" customFormat="1" ht="38.25" customHeight="1">
      <c r="B209" s="238"/>
      <c r="C209" s="238"/>
      <c r="D209" s="66"/>
      <c r="E209" s="67"/>
      <c r="F209" s="67"/>
      <c r="G209" s="89"/>
      <c r="H209" s="89"/>
      <c r="I209" s="89"/>
      <c r="J209" s="89"/>
      <c r="K209" s="89"/>
      <c r="L209" s="90"/>
      <c r="M209" s="157"/>
    </row>
    <row r="210" spans="2:13" s="42" customFormat="1" ht="38.25" customHeight="1">
      <c r="B210" s="238"/>
      <c r="C210" s="238"/>
      <c r="D210" s="66"/>
      <c r="E210" s="67"/>
      <c r="F210" s="67"/>
      <c r="G210" s="89"/>
      <c r="H210" s="89"/>
      <c r="I210" s="89"/>
      <c r="J210" s="89"/>
      <c r="K210" s="89"/>
      <c r="L210" s="90"/>
      <c r="M210" s="157"/>
    </row>
    <row r="211" spans="2:13" s="42" customFormat="1" ht="38.25" customHeight="1">
      <c r="B211" s="238"/>
      <c r="C211" s="238"/>
      <c r="D211" s="66"/>
      <c r="E211" s="67"/>
      <c r="F211" s="67"/>
      <c r="G211" s="89"/>
      <c r="H211" s="89"/>
      <c r="I211" s="89"/>
      <c r="J211" s="89"/>
      <c r="K211" s="89"/>
      <c r="L211" s="90"/>
      <c r="M211" s="157"/>
    </row>
    <row r="212" spans="2:13" s="42" customFormat="1" ht="38.25" customHeight="1">
      <c r="B212" s="238"/>
      <c r="C212" s="238"/>
      <c r="D212" s="66"/>
      <c r="E212" s="67"/>
      <c r="F212" s="67"/>
      <c r="G212" s="89"/>
      <c r="H212" s="89"/>
      <c r="I212" s="89"/>
      <c r="J212" s="89"/>
      <c r="K212" s="89"/>
      <c r="L212" s="90"/>
      <c r="M212" s="157"/>
    </row>
    <row r="213" spans="2:13" s="42" customFormat="1" ht="38.25" customHeight="1">
      <c r="B213" s="238"/>
      <c r="C213" s="238"/>
      <c r="D213" s="66"/>
      <c r="E213" s="67"/>
      <c r="F213" s="67"/>
      <c r="G213" s="89"/>
      <c r="H213" s="89"/>
      <c r="I213" s="89"/>
      <c r="J213" s="89"/>
      <c r="K213" s="89"/>
      <c r="L213" s="90"/>
      <c r="M213" s="157"/>
    </row>
    <row r="214" spans="2:13" s="42" customFormat="1" ht="38.25" customHeight="1">
      <c r="B214" s="238"/>
      <c r="C214" s="238"/>
      <c r="D214" s="66"/>
      <c r="E214" s="67"/>
      <c r="F214" s="67"/>
      <c r="G214" s="89"/>
      <c r="H214" s="89"/>
      <c r="I214" s="89"/>
      <c r="J214" s="89"/>
      <c r="K214" s="89"/>
      <c r="L214" s="90"/>
      <c r="M214" s="157"/>
    </row>
    <row r="215" spans="2:13" s="42" customFormat="1" ht="38.25" customHeight="1">
      <c r="B215" s="238"/>
      <c r="C215" s="238"/>
      <c r="D215" s="66"/>
      <c r="E215" s="67"/>
      <c r="F215" s="67"/>
      <c r="G215" s="89"/>
      <c r="H215" s="89"/>
      <c r="I215" s="89"/>
      <c r="J215" s="89"/>
      <c r="K215" s="89"/>
      <c r="L215" s="90"/>
      <c r="M215" s="157"/>
    </row>
    <row r="216" spans="2:13" s="42" customFormat="1" ht="38.25" customHeight="1">
      <c r="B216" s="238"/>
      <c r="C216" s="238"/>
      <c r="D216" s="66"/>
      <c r="E216" s="67"/>
      <c r="F216" s="67"/>
      <c r="G216" s="89"/>
      <c r="H216" s="89"/>
      <c r="I216" s="89"/>
      <c r="J216" s="89"/>
      <c r="K216" s="89"/>
      <c r="L216" s="90"/>
      <c r="M216" s="157"/>
    </row>
    <row r="217" spans="2:13" s="42" customFormat="1" ht="38.25" customHeight="1">
      <c r="B217" s="238"/>
      <c r="C217" s="238"/>
      <c r="D217" s="66"/>
      <c r="E217" s="67"/>
      <c r="F217" s="67"/>
      <c r="G217" s="89"/>
      <c r="H217" s="89"/>
      <c r="I217" s="89"/>
      <c r="J217" s="89"/>
      <c r="K217" s="89"/>
      <c r="L217" s="90"/>
      <c r="M217" s="157"/>
    </row>
    <row r="218" spans="2:13" s="42" customFormat="1" ht="38.25" customHeight="1">
      <c r="B218" s="238"/>
      <c r="C218" s="238"/>
      <c r="D218" s="66"/>
      <c r="E218" s="67"/>
      <c r="F218" s="67"/>
      <c r="G218" s="89"/>
      <c r="H218" s="89"/>
      <c r="I218" s="89"/>
      <c r="J218" s="89"/>
      <c r="K218" s="89"/>
      <c r="L218" s="90"/>
      <c r="M218" s="157"/>
    </row>
    <row r="219" spans="2:13" s="42" customFormat="1" ht="38.25" customHeight="1">
      <c r="B219" s="238"/>
      <c r="C219" s="238"/>
      <c r="D219" s="66"/>
      <c r="E219" s="67"/>
      <c r="F219" s="67"/>
      <c r="G219" s="89"/>
      <c r="H219" s="89"/>
      <c r="I219" s="89"/>
      <c r="J219" s="89"/>
      <c r="K219" s="89"/>
      <c r="L219" s="90"/>
      <c r="M219" s="157"/>
    </row>
    <row r="220" spans="2:13" s="42" customFormat="1" ht="38.25" customHeight="1">
      <c r="B220" s="238"/>
      <c r="C220" s="238"/>
      <c r="D220" s="66"/>
      <c r="E220" s="67"/>
      <c r="F220" s="67"/>
      <c r="G220" s="89"/>
      <c r="H220" s="89"/>
      <c r="I220" s="89"/>
      <c r="J220" s="89"/>
      <c r="K220" s="89"/>
      <c r="L220" s="90"/>
      <c r="M220" s="157"/>
    </row>
    <row r="221" spans="2:13" s="42" customFormat="1" ht="38.25" customHeight="1">
      <c r="B221" s="238"/>
      <c r="C221" s="238"/>
      <c r="D221" s="66"/>
      <c r="E221" s="67"/>
      <c r="F221" s="67"/>
      <c r="G221" s="89"/>
      <c r="H221" s="89"/>
      <c r="I221" s="89"/>
      <c r="J221" s="89"/>
      <c r="K221" s="89"/>
      <c r="L221" s="90"/>
      <c r="M221" s="157"/>
    </row>
    <row r="222" spans="2:13" s="42" customFormat="1" ht="38.25" customHeight="1">
      <c r="B222" s="238"/>
      <c r="C222" s="238"/>
      <c r="D222" s="66"/>
      <c r="E222" s="67"/>
      <c r="F222" s="67"/>
      <c r="G222" s="89"/>
      <c r="H222" s="89"/>
      <c r="I222" s="89"/>
      <c r="J222" s="89"/>
      <c r="K222" s="89"/>
      <c r="L222" s="90"/>
      <c r="M222" s="157"/>
    </row>
    <row r="223" spans="2:13" ht="38.25" customHeight="1">
      <c r="B223" s="230"/>
      <c r="C223" s="230"/>
      <c r="D223" s="70"/>
      <c r="E223" s="71"/>
      <c r="F223" s="71"/>
    </row>
    <row r="224" spans="2:13" ht="38.25" customHeight="1">
      <c r="B224" s="230"/>
      <c r="C224" s="230"/>
      <c r="D224" s="70"/>
      <c r="E224" s="71"/>
      <c r="F224" s="71"/>
    </row>
    <row r="225" spans="2:6" ht="38.25" customHeight="1">
      <c r="B225" s="230"/>
      <c r="C225" s="230"/>
      <c r="D225" s="70"/>
      <c r="E225" s="71"/>
      <c r="F225" s="71"/>
    </row>
    <row r="226" spans="2:6" ht="38.25" customHeight="1">
      <c r="B226" s="230"/>
      <c r="C226" s="230"/>
      <c r="D226" s="70"/>
      <c r="E226" s="71"/>
      <c r="F226" s="71"/>
    </row>
    <row r="227" spans="2:6" ht="38.25" customHeight="1">
      <c r="B227" s="230"/>
      <c r="C227" s="230"/>
      <c r="D227" s="70"/>
      <c r="E227" s="71"/>
      <c r="F227" s="71"/>
    </row>
    <row r="228" spans="2:6" ht="38.25" customHeight="1">
      <c r="B228" s="230"/>
      <c r="C228" s="230"/>
      <c r="D228" s="70"/>
      <c r="E228" s="71"/>
      <c r="F228" s="71"/>
    </row>
    <row r="229" spans="2:6" ht="38.25" customHeight="1">
      <c r="B229" s="230"/>
      <c r="C229" s="230"/>
      <c r="D229" s="70"/>
      <c r="E229" s="71"/>
      <c r="F229" s="71"/>
    </row>
    <row r="230" spans="2:6" ht="38.25" customHeight="1">
      <c r="B230" s="230"/>
      <c r="C230" s="230"/>
      <c r="D230" s="70"/>
      <c r="E230" s="71"/>
      <c r="F230" s="71"/>
    </row>
    <row r="231" spans="2:6" ht="38.25" customHeight="1">
      <c r="B231" s="230"/>
      <c r="C231" s="230"/>
      <c r="D231" s="70"/>
      <c r="E231" s="71"/>
      <c r="F231" s="71"/>
    </row>
    <row r="232" spans="2:6" ht="38.25" customHeight="1">
      <c r="B232" s="230"/>
      <c r="C232" s="230"/>
      <c r="D232" s="70"/>
      <c r="E232" s="71"/>
      <c r="F232" s="71"/>
    </row>
    <row r="233" spans="2:6" ht="38.25" customHeight="1">
      <c r="B233" s="230"/>
      <c r="C233" s="230"/>
      <c r="D233" s="70"/>
      <c r="E233" s="71"/>
      <c r="F233" s="71"/>
    </row>
    <row r="234" spans="2:6" ht="38.25" customHeight="1">
      <c r="B234" s="230"/>
      <c r="C234" s="230"/>
      <c r="D234" s="70"/>
      <c r="E234" s="71"/>
      <c r="F234" s="71"/>
    </row>
    <row r="235" spans="2:6" ht="38.25" customHeight="1">
      <c r="B235" s="230"/>
      <c r="C235" s="230"/>
      <c r="D235" s="70"/>
      <c r="E235" s="71"/>
      <c r="F235" s="71"/>
    </row>
    <row r="236" spans="2:6" ht="38.25" customHeight="1">
      <c r="B236" s="230"/>
      <c r="C236" s="230"/>
      <c r="D236" s="70"/>
      <c r="E236" s="71"/>
      <c r="F236" s="71"/>
    </row>
    <row r="237" spans="2:6" ht="38.25" customHeight="1">
      <c r="B237" s="230"/>
      <c r="C237" s="230"/>
      <c r="D237" s="70"/>
      <c r="E237" s="71"/>
      <c r="F237" s="71"/>
    </row>
    <row r="238" spans="2:6" ht="38.25" customHeight="1">
      <c r="B238" s="230"/>
      <c r="C238" s="230"/>
      <c r="D238" s="70"/>
      <c r="E238" s="71"/>
      <c r="F238" s="71"/>
    </row>
    <row r="239" spans="2:6" ht="38.25" customHeight="1">
      <c r="B239" s="230"/>
      <c r="C239" s="230"/>
      <c r="D239" s="70"/>
      <c r="E239" s="71"/>
      <c r="F239" s="71"/>
    </row>
    <row r="240" spans="2:6" ht="38.25" customHeight="1">
      <c r="B240" s="230"/>
      <c r="C240" s="230"/>
      <c r="D240" s="70"/>
      <c r="E240" s="71"/>
      <c r="F240" s="71"/>
    </row>
    <row r="241" spans="2:6" ht="38.25" customHeight="1">
      <c r="B241" s="230"/>
      <c r="C241" s="230"/>
      <c r="D241" s="70"/>
      <c r="E241" s="71"/>
      <c r="F241" s="71"/>
    </row>
    <row r="242" spans="2:6" ht="38.25" customHeight="1">
      <c r="B242" s="230"/>
      <c r="C242" s="230"/>
      <c r="D242" s="70"/>
      <c r="E242" s="71"/>
      <c r="F242" s="71"/>
    </row>
    <row r="243" spans="2:6" ht="38.25" customHeight="1">
      <c r="B243" s="230"/>
      <c r="C243" s="230"/>
      <c r="D243" s="70"/>
      <c r="E243" s="71"/>
      <c r="F243" s="71"/>
    </row>
    <row r="244" spans="2:6" ht="38.25" customHeight="1">
      <c r="B244" s="230"/>
      <c r="C244" s="230"/>
      <c r="D244" s="70"/>
      <c r="E244" s="71"/>
      <c r="F244" s="71"/>
    </row>
    <row r="245" spans="2:6" ht="38.25" customHeight="1">
      <c r="B245" s="230"/>
      <c r="C245" s="230"/>
      <c r="D245" s="70"/>
      <c r="E245" s="71"/>
      <c r="F245" s="71"/>
    </row>
    <row r="246" spans="2:6" ht="38.25" customHeight="1">
      <c r="B246" s="230"/>
      <c r="C246" s="230"/>
      <c r="D246" s="70"/>
      <c r="E246" s="71"/>
      <c r="F246" s="71"/>
    </row>
    <row r="247" spans="2:6" ht="38.25" customHeight="1">
      <c r="B247" s="230"/>
      <c r="C247" s="230"/>
      <c r="D247" s="70"/>
      <c r="E247" s="71"/>
      <c r="F247" s="71"/>
    </row>
    <row r="248" spans="2:6" ht="38.25" customHeight="1">
      <c r="B248" s="230"/>
      <c r="C248" s="230"/>
      <c r="D248" s="70"/>
      <c r="E248" s="71"/>
      <c r="F248" s="71"/>
    </row>
    <row r="249" spans="2:6" ht="38.25" customHeight="1">
      <c r="B249" s="230"/>
      <c r="C249" s="230"/>
      <c r="D249" s="70"/>
      <c r="E249" s="71"/>
      <c r="F249" s="71"/>
    </row>
    <row r="250" spans="2:6" ht="38.25" customHeight="1">
      <c r="B250" s="230"/>
      <c r="C250" s="230"/>
      <c r="D250" s="70"/>
      <c r="E250" s="71"/>
      <c r="F250" s="71"/>
    </row>
    <row r="251" spans="2:6" ht="38.25" customHeight="1">
      <c r="B251" s="230"/>
      <c r="C251" s="230"/>
      <c r="D251" s="70"/>
      <c r="E251" s="71"/>
      <c r="F251" s="71"/>
    </row>
    <row r="252" spans="2:6" ht="38.25" customHeight="1">
      <c r="B252" s="230"/>
      <c r="C252" s="230"/>
      <c r="D252" s="70"/>
      <c r="E252" s="71"/>
      <c r="F252" s="71"/>
    </row>
    <row r="253" spans="2:6" ht="38.25" customHeight="1">
      <c r="B253" s="230"/>
      <c r="C253" s="230"/>
      <c r="D253" s="70"/>
      <c r="E253" s="71"/>
      <c r="F253" s="71"/>
    </row>
    <row r="254" spans="2:6" ht="38.25" customHeight="1">
      <c r="B254" s="230"/>
      <c r="C254" s="230"/>
      <c r="D254" s="70"/>
      <c r="E254" s="71"/>
      <c r="F254" s="71"/>
    </row>
    <row r="255" spans="2:6" ht="38.25" customHeight="1">
      <c r="B255" s="230"/>
      <c r="C255" s="230"/>
      <c r="D255" s="70"/>
      <c r="E255" s="71"/>
      <c r="F255" s="71"/>
    </row>
  </sheetData>
  <sheetProtection sheet="1" formatCells="0" formatColumns="0" formatRows="0" insertRows="0"/>
  <mergeCells count="275">
    <mergeCell ref="H98:L101"/>
    <mergeCell ref="H108:L111"/>
    <mergeCell ref="H120:L123"/>
    <mergeCell ref="B173:D173"/>
    <mergeCell ref="E173:F173"/>
    <mergeCell ref="H160:J160"/>
    <mergeCell ref="H161:J161"/>
    <mergeCell ref="H163:J163"/>
    <mergeCell ref="H164:J164"/>
    <mergeCell ref="H165:J165"/>
    <mergeCell ref="H162:J162"/>
    <mergeCell ref="E168:F168"/>
    <mergeCell ref="B169:D169"/>
    <mergeCell ref="E169:F169"/>
    <mergeCell ref="B170:D170"/>
    <mergeCell ref="E170:F170"/>
    <mergeCell ref="B171:D171"/>
    <mergeCell ref="E171:F171"/>
    <mergeCell ref="B172:D172"/>
    <mergeCell ref="E172:F172"/>
    <mergeCell ref="H155:J155"/>
    <mergeCell ref="H156:J156"/>
    <mergeCell ref="H157:J157"/>
    <mergeCell ref="H159:J159"/>
    <mergeCell ref="B159:D159"/>
    <mergeCell ref="E159:F159"/>
    <mergeCell ref="B160:D160"/>
    <mergeCell ref="E160:F160"/>
    <mergeCell ref="B174:D174"/>
    <mergeCell ref="E174:F174"/>
    <mergeCell ref="B165:D165"/>
    <mergeCell ref="E165:F165"/>
    <mergeCell ref="B166:D166"/>
    <mergeCell ref="E166:F166"/>
    <mergeCell ref="B167:D167"/>
    <mergeCell ref="E167:F167"/>
    <mergeCell ref="B168:D168"/>
    <mergeCell ref="G150:J152"/>
    <mergeCell ref="H153:J153"/>
    <mergeCell ref="B161:D161"/>
    <mergeCell ref="E161:F161"/>
    <mergeCell ref="B162:D162"/>
    <mergeCell ref="E162:F162"/>
    <mergeCell ref="B163:D163"/>
    <mergeCell ref="E163:F163"/>
    <mergeCell ref="B164:D164"/>
    <mergeCell ref="E164:F164"/>
    <mergeCell ref="E150:F150"/>
    <mergeCell ref="B150:D150"/>
    <mergeCell ref="B151:D151"/>
    <mergeCell ref="E151:F151"/>
    <mergeCell ref="B152:D152"/>
    <mergeCell ref="E152:F152"/>
    <mergeCell ref="B156:D156"/>
    <mergeCell ref="E156:F156"/>
    <mergeCell ref="B157:D157"/>
    <mergeCell ref="E157:F157"/>
    <mergeCell ref="B158:D158"/>
    <mergeCell ref="H154:J154"/>
    <mergeCell ref="H158:J158"/>
    <mergeCell ref="E158:F158"/>
    <mergeCell ref="B3:F3"/>
    <mergeCell ref="B4:F4"/>
    <mergeCell ref="B5:D5"/>
    <mergeCell ref="E5:F5"/>
    <mergeCell ref="B7:D7"/>
    <mergeCell ref="E7:F7"/>
    <mergeCell ref="E14:F14"/>
    <mergeCell ref="E15:F15"/>
    <mergeCell ref="E16:F16"/>
    <mergeCell ref="E17:F17"/>
    <mergeCell ref="E18:F18"/>
    <mergeCell ref="E19:F19"/>
    <mergeCell ref="E8:F8"/>
    <mergeCell ref="E9:F9"/>
    <mergeCell ref="E10:F10"/>
    <mergeCell ref="E11:F11"/>
    <mergeCell ref="E12:F12"/>
    <mergeCell ref="E13:F13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39:F39"/>
    <mergeCell ref="E40:F40"/>
    <mergeCell ref="E41:F41"/>
    <mergeCell ref="E42:F42"/>
    <mergeCell ref="E32:F32"/>
    <mergeCell ref="E33:F33"/>
    <mergeCell ref="E34:F34"/>
    <mergeCell ref="E35:F35"/>
    <mergeCell ref="E37:F37"/>
    <mergeCell ref="E38:F38"/>
    <mergeCell ref="E47:F47"/>
    <mergeCell ref="E48:F48"/>
    <mergeCell ref="E49:F49"/>
    <mergeCell ref="E50:F50"/>
    <mergeCell ref="E51:F51"/>
    <mergeCell ref="E52:F52"/>
    <mergeCell ref="E43:F43"/>
    <mergeCell ref="E44:F44"/>
    <mergeCell ref="E45:F45"/>
    <mergeCell ref="E46:F46"/>
    <mergeCell ref="E59:F59"/>
    <mergeCell ref="E60:F60"/>
    <mergeCell ref="E61:F61"/>
    <mergeCell ref="E62:F62"/>
    <mergeCell ref="E63:F63"/>
    <mergeCell ref="E64:F64"/>
    <mergeCell ref="E53:F53"/>
    <mergeCell ref="E54:F54"/>
    <mergeCell ref="E55:F55"/>
    <mergeCell ref="E56:F56"/>
    <mergeCell ref="E57:F57"/>
    <mergeCell ref="E58:F58"/>
    <mergeCell ref="E71:F71"/>
    <mergeCell ref="E72:F72"/>
    <mergeCell ref="E73:F73"/>
    <mergeCell ref="E74:F74"/>
    <mergeCell ref="E75:F75"/>
    <mergeCell ref="E76:F76"/>
    <mergeCell ref="E65:F65"/>
    <mergeCell ref="E66:F66"/>
    <mergeCell ref="E67:F67"/>
    <mergeCell ref="E68:F68"/>
    <mergeCell ref="E69:F69"/>
    <mergeCell ref="E70:F70"/>
    <mergeCell ref="B85:C85"/>
    <mergeCell ref="B87:C87"/>
    <mergeCell ref="B94:F94"/>
    <mergeCell ref="B95:F95"/>
    <mergeCell ref="B96:D96"/>
    <mergeCell ref="E96:F96"/>
    <mergeCell ref="E77:F77"/>
    <mergeCell ref="E78:F78"/>
    <mergeCell ref="E79:F79"/>
    <mergeCell ref="E80:F80"/>
    <mergeCell ref="B83:F83"/>
    <mergeCell ref="B84:F84"/>
    <mergeCell ref="B106:D106"/>
    <mergeCell ref="E106:F106"/>
    <mergeCell ref="B108:C108"/>
    <mergeCell ref="E108:F108"/>
    <mergeCell ref="E109:F109"/>
    <mergeCell ref="E110:F110"/>
    <mergeCell ref="B98:C98"/>
    <mergeCell ref="E98:F98"/>
    <mergeCell ref="E99:F99"/>
    <mergeCell ref="E100:F100"/>
    <mergeCell ref="B104:F104"/>
    <mergeCell ref="B105:F105"/>
    <mergeCell ref="B120:C120"/>
    <mergeCell ref="E120:F120"/>
    <mergeCell ref="E121:F121"/>
    <mergeCell ref="E122:F122"/>
    <mergeCell ref="E125:F125"/>
    <mergeCell ref="B129:F129"/>
    <mergeCell ref="E111:F111"/>
    <mergeCell ref="E112:F112"/>
    <mergeCell ref="B116:F116"/>
    <mergeCell ref="B117:F117"/>
    <mergeCell ref="B118:D118"/>
    <mergeCell ref="E118:F118"/>
    <mergeCell ref="E123:F123"/>
    <mergeCell ref="E124:F124"/>
    <mergeCell ref="B137:F137"/>
    <mergeCell ref="B138:F138"/>
    <mergeCell ref="B139:F139"/>
    <mergeCell ref="B140:F140"/>
    <mergeCell ref="B141:F141"/>
    <mergeCell ref="B142:F142"/>
    <mergeCell ref="B130:F130"/>
    <mergeCell ref="B131:F131"/>
    <mergeCell ref="B133:F133"/>
    <mergeCell ref="B134:F134"/>
    <mergeCell ref="B135:F135"/>
    <mergeCell ref="B136:F136"/>
    <mergeCell ref="B146:F146"/>
    <mergeCell ref="B147:F147"/>
    <mergeCell ref="B148:F148"/>
    <mergeCell ref="B153:D153"/>
    <mergeCell ref="E153:F153"/>
    <mergeCell ref="B154:D154"/>
    <mergeCell ref="E154:F154"/>
    <mergeCell ref="B155:D155"/>
    <mergeCell ref="E155:F155"/>
    <mergeCell ref="B183:C183"/>
    <mergeCell ref="B184:C184"/>
    <mergeCell ref="B185:C185"/>
    <mergeCell ref="B186:C186"/>
    <mergeCell ref="B187:C187"/>
    <mergeCell ref="B188:C188"/>
    <mergeCell ref="B178:F178"/>
    <mergeCell ref="B179:F179"/>
    <mergeCell ref="B181:C182"/>
    <mergeCell ref="D181:D182"/>
    <mergeCell ref="E181:F181"/>
    <mergeCell ref="B195:C195"/>
    <mergeCell ref="B196:C196"/>
    <mergeCell ref="B197:C197"/>
    <mergeCell ref="B198:C198"/>
    <mergeCell ref="B199:C199"/>
    <mergeCell ref="B200:C200"/>
    <mergeCell ref="B189:C189"/>
    <mergeCell ref="B190:C190"/>
    <mergeCell ref="B191:C191"/>
    <mergeCell ref="B192:C192"/>
    <mergeCell ref="B193:C193"/>
    <mergeCell ref="B194:C194"/>
    <mergeCell ref="B207:C207"/>
    <mergeCell ref="B208:C208"/>
    <mergeCell ref="B209:C209"/>
    <mergeCell ref="B210:C210"/>
    <mergeCell ref="B211:C211"/>
    <mergeCell ref="B212:C212"/>
    <mergeCell ref="B201:C201"/>
    <mergeCell ref="B202:C202"/>
    <mergeCell ref="B203:C203"/>
    <mergeCell ref="B204:C204"/>
    <mergeCell ref="B205:C205"/>
    <mergeCell ref="B206:C206"/>
    <mergeCell ref="B219:C219"/>
    <mergeCell ref="B220:C220"/>
    <mergeCell ref="B221:C221"/>
    <mergeCell ref="B222:C222"/>
    <mergeCell ref="B223:C223"/>
    <mergeCell ref="B224:C224"/>
    <mergeCell ref="B213:C213"/>
    <mergeCell ref="B214:C214"/>
    <mergeCell ref="B215:C215"/>
    <mergeCell ref="B216:C216"/>
    <mergeCell ref="B217:C217"/>
    <mergeCell ref="B218:C218"/>
    <mergeCell ref="B233:C233"/>
    <mergeCell ref="B234:C234"/>
    <mergeCell ref="B235:C235"/>
    <mergeCell ref="B236:C236"/>
    <mergeCell ref="B225:C225"/>
    <mergeCell ref="B226:C226"/>
    <mergeCell ref="B227:C227"/>
    <mergeCell ref="B228:C228"/>
    <mergeCell ref="B229:C229"/>
    <mergeCell ref="B230:C230"/>
    <mergeCell ref="B255:C255"/>
    <mergeCell ref="G133:J139"/>
    <mergeCell ref="B36:D36"/>
    <mergeCell ref="E36:F36"/>
    <mergeCell ref="B249:C249"/>
    <mergeCell ref="B250:C250"/>
    <mergeCell ref="B251:C251"/>
    <mergeCell ref="B252:C252"/>
    <mergeCell ref="B253:C253"/>
    <mergeCell ref="B254:C254"/>
    <mergeCell ref="B243:C243"/>
    <mergeCell ref="B244:C244"/>
    <mergeCell ref="B245:C245"/>
    <mergeCell ref="B246:C246"/>
    <mergeCell ref="B247:C247"/>
    <mergeCell ref="B248:C248"/>
    <mergeCell ref="B237:C237"/>
    <mergeCell ref="B238:C238"/>
    <mergeCell ref="B239:C239"/>
    <mergeCell ref="B240:C240"/>
    <mergeCell ref="B241:C241"/>
    <mergeCell ref="B242:C242"/>
    <mergeCell ref="B231:C231"/>
    <mergeCell ref="B232:C232"/>
  </mergeCells>
  <pageMargins left="0.9055118110236221" right="0.51181102362204722" top="0.74803149606299213" bottom="0.55118110236220474" header="0.31496062992125984" footer="0.31496062992125984"/>
  <pageSetup scale="95" orientation="portrait" r:id="rId1"/>
  <headerFooter>
    <oddFooter>&amp;R&amp;P/&amp;N</oddFooter>
  </headerFooter>
  <rowBreaks count="5" manualBreakCount="5">
    <brk id="35" max="16383" man="1"/>
    <brk id="93" max="16383" man="1"/>
    <brk id="128" max="16383" man="1"/>
    <brk id="145" max="16383" man="1"/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P184"/>
  <sheetViews>
    <sheetView zoomScale="70" zoomScaleNormal="70" workbookViewId="0">
      <selection activeCell="D7" sqref="D7"/>
    </sheetView>
  </sheetViews>
  <sheetFormatPr baseColWidth="10" defaultRowHeight="12.75"/>
  <cols>
    <col min="1" max="1" width="6.75" style="159" customWidth="1"/>
    <col min="2" max="2" width="3.375" style="159" customWidth="1"/>
    <col min="3" max="3" width="59.25" style="159" bestFit="1" customWidth="1"/>
    <col min="4" max="4" width="19.75" style="170" customWidth="1"/>
    <col min="5" max="5" width="17.375" style="133" hidden="1" customWidth="1"/>
    <col min="6" max="7" width="0" style="133" hidden="1" customWidth="1"/>
    <col min="8" max="8" width="14.375" style="133" hidden="1" customWidth="1"/>
    <col min="9" max="10" width="0" style="133" hidden="1" customWidth="1"/>
    <col min="11" max="21" width="0" style="159" hidden="1" customWidth="1"/>
    <col min="22" max="16384" width="11" style="159"/>
  </cols>
  <sheetData>
    <row r="1" spans="1:22" s="129" customFormat="1" ht="45" customHeight="1">
      <c r="A1" s="312" t="s">
        <v>1355</v>
      </c>
      <c r="B1" s="312"/>
      <c r="C1" s="312"/>
      <c r="D1" s="312"/>
      <c r="E1" s="128"/>
      <c r="V1" s="127" t="s">
        <v>650</v>
      </c>
    </row>
    <row r="2" spans="1:22" s="129" customFormat="1" ht="24.75" customHeight="1">
      <c r="A2" s="126"/>
      <c r="B2" s="126"/>
      <c r="C2" s="126"/>
      <c r="D2" s="127"/>
      <c r="E2" s="128"/>
    </row>
    <row r="3" spans="1:22" s="217" customFormat="1" ht="15.75">
      <c r="B3" s="311" t="s">
        <v>1341</v>
      </c>
      <c r="C3" s="311"/>
      <c r="D3" s="311"/>
      <c r="E3" s="215"/>
      <c r="F3" s="215"/>
      <c r="G3" s="215"/>
      <c r="H3" s="215"/>
      <c r="I3" s="215"/>
      <c r="J3" s="216"/>
    </row>
    <row r="4" spans="1:22" s="157" customFormat="1" ht="8.25" customHeight="1" thickBot="1">
      <c r="D4" s="162"/>
      <c r="E4" s="133"/>
      <c r="F4" s="133"/>
      <c r="G4" s="133"/>
      <c r="H4" s="133"/>
      <c r="I4" s="133"/>
      <c r="J4" s="163"/>
    </row>
    <row r="5" spans="1:22" ht="20.25" customHeight="1">
      <c r="B5" s="313" t="s">
        <v>500</v>
      </c>
      <c r="C5" s="314"/>
      <c r="D5" s="187" t="s">
        <v>501</v>
      </c>
      <c r="E5" s="133" t="s">
        <v>842</v>
      </c>
    </row>
    <row r="6" spans="1:22" ht="20.25" customHeight="1">
      <c r="B6" s="315" t="s">
        <v>502</v>
      </c>
      <c r="C6" s="316"/>
      <c r="D6" s="188">
        <f>+D7+D15+D25+D35+D45+D55+D59+D67+D71</f>
        <v>2606309</v>
      </c>
      <c r="E6" s="164">
        <f>+D6-'Norma CONAC-Presupuesto Egresos'!G7</f>
        <v>0</v>
      </c>
    </row>
    <row r="7" spans="1:22" ht="19.5" customHeight="1">
      <c r="B7" s="189" t="s">
        <v>503</v>
      </c>
      <c r="C7" s="185"/>
      <c r="D7" s="190">
        <f>+'Norma CONAC-Presupuesto Egresos'!M8</f>
        <v>1253384.71</v>
      </c>
    </row>
    <row r="8" spans="1:22" s="157" customFormat="1" ht="19.5" customHeight="1">
      <c r="B8" s="191"/>
      <c r="C8" s="185" t="s">
        <v>504</v>
      </c>
      <c r="D8" s="192">
        <f>+'Norma CONAC-Presupuesto Egresos'!M9</f>
        <v>911599.2</v>
      </c>
      <c r="E8" s="133"/>
      <c r="F8" s="133"/>
      <c r="G8" s="133"/>
      <c r="H8" s="133"/>
      <c r="I8" s="133"/>
      <c r="J8" s="163"/>
    </row>
    <row r="9" spans="1:22" s="157" customFormat="1" ht="19.5" customHeight="1">
      <c r="B9" s="191"/>
      <c r="C9" s="185" t="s">
        <v>505</v>
      </c>
      <c r="D9" s="192">
        <f>+'Norma CONAC-Presupuesto Egresos'!M10</f>
        <v>16202</v>
      </c>
      <c r="E9" s="133"/>
      <c r="F9" s="133"/>
      <c r="G9" s="133"/>
      <c r="H9" s="133"/>
      <c r="I9" s="133"/>
      <c r="J9" s="163"/>
    </row>
    <row r="10" spans="1:22" s="157" customFormat="1" ht="19.5" customHeight="1">
      <c r="B10" s="191"/>
      <c r="C10" s="185" t="s">
        <v>506</v>
      </c>
      <c r="D10" s="192">
        <f>+'Norma CONAC-Presupuesto Egresos'!M11</f>
        <v>276582.51</v>
      </c>
      <c r="E10" s="133"/>
      <c r="F10" s="133"/>
      <c r="G10" s="133"/>
      <c r="H10" s="133"/>
      <c r="I10" s="133"/>
      <c r="J10" s="163"/>
    </row>
    <row r="11" spans="1:22" s="157" customFormat="1" ht="19.5" customHeight="1">
      <c r="B11" s="191"/>
      <c r="C11" s="185" t="s">
        <v>507</v>
      </c>
      <c r="D11" s="192">
        <f>+'Norma CONAC-Presupuesto Egresos'!M12</f>
        <v>0</v>
      </c>
      <c r="E11" s="133"/>
      <c r="F11" s="133"/>
      <c r="G11" s="133"/>
      <c r="H11" s="133"/>
      <c r="I11" s="133"/>
      <c r="J11" s="163"/>
    </row>
    <row r="12" spans="1:22" s="157" customFormat="1" ht="19.5" customHeight="1">
      <c r="B12" s="191"/>
      <c r="C12" s="185" t="s">
        <v>508</v>
      </c>
      <c r="D12" s="192">
        <f>+'Norma CONAC-Presupuesto Egresos'!M13</f>
        <v>49001</v>
      </c>
      <c r="E12" s="133"/>
      <c r="F12" s="133"/>
      <c r="G12" s="133"/>
      <c r="H12" s="133"/>
      <c r="I12" s="133"/>
      <c r="J12" s="163"/>
    </row>
    <row r="13" spans="1:22" s="157" customFormat="1" ht="19.5" customHeight="1">
      <c r="B13" s="191"/>
      <c r="C13" s="185" t="s">
        <v>509</v>
      </c>
      <c r="D13" s="192">
        <f>+'Norma CONAC-Presupuesto Egresos'!M14</f>
        <v>0</v>
      </c>
      <c r="E13" s="133"/>
      <c r="F13" s="133"/>
      <c r="G13" s="133"/>
      <c r="H13" s="133"/>
      <c r="I13" s="133"/>
      <c r="J13" s="163"/>
    </row>
    <row r="14" spans="1:22" s="157" customFormat="1" ht="19.5" customHeight="1">
      <c r="B14" s="191"/>
      <c r="C14" s="185" t="s">
        <v>510</v>
      </c>
      <c r="D14" s="192">
        <f>+'Norma CONAC-Presupuesto Egresos'!M15</f>
        <v>0</v>
      </c>
      <c r="E14" s="133"/>
      <c r="F14" s="133"/>
      <c r="G14" s="133"/>
      <c r="H14" s="133"/>
      <c r="I14" s="133"/>
      <c r="J14" s="163"/>
    </row>
    <row r="15" spans="1:22" ht="19.5" customHeight="1">
      <c r="B15" s="189" t="s">
        <v>511</v>
      </c>
      <c r="C15" s="185"/>
      <c r="D15" s="190">
        <f>+'Norma CONAC-Presupuesto Egresos'!M16</f>
        <v>347767.26</v>
      </c>
      <c r="E15" s="167">
        <f>+D15-'Formato Plantilla Concentrada'!CE112</f>
        <v>0</v>
      </c>
    </row>
    <row r="16" spans="1:22" s="157" customFormat="1" ht="19.5" customHeight="1">
      <c r="B16" s="191"/>
      <c r="C16" s="185" t="s">
        <v>512</v>
      </c>
      <c r="D16" s="192">
        <f>+'Norma CONAC-Presupuesto Egresos'!M17</f>
        <v>22001</v>
      </c>
      <c r="E16" s="133"/>
      <c r="F16" s="133"/>
      <c r="G16" s="133"/>
      <c r="H16" s="133"/>
      <c r="I16" s="133"/>
      <c r="J16" s="163"/>
    </row>
    <row r="17" spans="2:10" s="157" customFormat="1" ht="19.5" customHeight="1">
      <c r="B17" s="191"/>
      <c r="C17" s="185" t="s">
        <v>513</v>
      </c>
      <c r="D17" s="192">
        <f>+'Norma CONAC-Presupuesto Egresos'!M18</f>
        <v>5000</v>
      </c>
      <c r="E17" s="133"/>
      <c r="F17" s="133"/>
      <c r="G17" s="133"/>
      <c r="H17" s="133"/>
      <c r="I17" s="133"/>
      <c r="J17" s="163"/>
    </row>
    <row r="18" spans="2:10" s="157" customFormat="1" ht="19.5" customHeight="1">
      <c r="B18" s="191"/>
      <c r="C18" s="185" t="s">
        <v>514</v>
      </c>
      <c r="D18" s="192">
        <f>+'Norma CONAC-Presupuesto Egresos'!M19</f>
        <v>0</v>
      </c>
      <c r="E18" s="133"/>
      <c r="F18" s="133"/>
      <c r="G18" s="133"/>
      <c r="H18" s="133"/>
      <c r="I18" s="133"/>
      <c r="J18" s="163"/>
    </row>
    <row r="19" spans="2:10" s="157" customFormat="1" ht="19.5" customHeight="1">
      <c r="B19" s="191"/>
      <c r="C19" s="185" t="s">
        <v>515</v>
      </c>
      <c r="D19" s="192">
        <f>+'Norma CONAC-Presupuesto Egresos'!M20</f>
        <v>4502</v>
      </c>
      <c r="E19" s="133"/>
      <c r="F19" s="133"/>
      <c r="G19" s="133"/>
      <c r="H19" s="133"/>
      <c r="I19" s="133"/>
      <c r="J19" s="163"/>
    </row>
    <row r="20" spans="2:10" s="157" customFormat="1" ht="19.5" customHeight="1">
      <c r="B20" s="191"/>
      <c r="C20" s="185" t="s">
        <v>516</v>
      </c>
      <c r="D20" s="192">
        <f>+'Norma CONAC-Presupuesto Egresos'!M21</f>
        <v>70000</v>
      </c>
      <c r="E20" s="133"/>
      <c r="F20" s="133"/>
      <c r="G20" s="133"/>
      <c r="H20" s="133"/>
      <c r="I20" s="133"/>
      <c r="J20" s="163"/>
    </row>
    <row r="21" spans="2:10" s="157" customFormat="1" ht="19.5" customHeight="1">
      <c r="B21" s="191"/>
      <c r="C21" s="185" t="s">
        <v>517</v>
      </c>
      <c r="D21" s="192">
        <f>+'Norma CONAC-Presupuesto Egresos'!M22</f>
        <v>92650</v>
      </c>
      <c r="E21" s="133"/>
      <c r="F21" s="133"/>
      <c r="G21" s="133"/>
      <c r="H21" s="133"/>
      <c r="I21" s="133"/>
      <c r="J21" s="163"/>
    </row>
    <row r="22" spans="2:10" s="157" customFormat="1" ht="19.5" customHeight="1">
      <c r="B22" s="191"/>
      <c r="C22" s="185" t="s">
        <v>518</v>
      </c>
      <c r="D22" s="192">
        <f>+'Norma CONAC-Presupuesto Egresos'!M23</f>
        <v>2</v>
      </c>
      <c r="E22" s="133"/>
      <c r="F22" s="133"/>
      <c r="G22" s="133"/>
      <c r="H22" s="133"/>
      <c r="I22" s="133"/>
      <c r="J22" s="163"/>
    </row>
    <row r="23" spans="2:10" s="157" customFormat="1" ht="19.5" customHeight="1">
      <c r="B23" s="191"/>
      <c r="C23" s="185" t="s">
        <v>519</v>
      </c>
      <c r="D23" s="192">
        <f>+'Norma CONAC-Presupuesto Egresos'!M24</f>
        <v>0</v>
      </c>
      <c r="E23" s="133"/>
      <c r="F23" s="133"/>
      <c r="G23" s="133"/>
      <c r="H23" s="133"/>
      <c r="I23" s="133"/>
      <c r="J23" s="163"/>
    </row>
    <row r="24" spans="2:10" s="157" customFormat="1" ht="19.5" customHeight="1">
      <c r="B24" s="191"/>
      <c r="C24" s="185" t="s">
        <v>520</v>
      </c>
      <c r="D24" s="192">
        <f>+'Norma CONAC-Presupuesto Egresos'!M25</f>
        <v>153612.26</v>
      </c>
      <c r="E24" s="133"/>
      <c r="F24" s="133"/>
      <c r="G24" s="133"/>
      <c r="H24" s="133"/>
      <c r="I24" s="133"/>
      <c r="J24" s="163"/>
    </row>
    <row r="25" spans="2:10" ht="19.5" customHeight="1">
      <c r="B25" s="189" t="s">
        <v>521</v>
      </c>
      <c r="C25" s="185"/>
      <c r="D25" s="190">
        <f>+'Norma CONAC-Presupuesto Egresos'!M26</f>
        <v>985156.03</v>
      </c>
      <c r="E25" s="167">
        <f>+D25-'Formato Plantilla Concentrada'!CE321</f>
        <v>0</v>
      </c>
    </row>
    <row r="26" spans="2:10" s="157" customFormat="1" ht="19.5" customHeight="1">
      <c r="B26" s="191"/>
      <c r="C26" s="185" t="s">
        <v>522</v>
      </c>
      <c r="D26" s="192">
        <f>+'Norma CONAC-Presupuesto Egresos'!M27</f>
        <v>794456.03</v>
      </c>
      <c r="E26" s="133"/>
      <c r="F26" s="133"/>
      <c r="G26" s="133"/>
      <c r="H26" s="133"/>
      <c r="I26" s="133"/>
      <c r="J26" s="163"/>
    </row>
    <row r="27" spans="2:10" s="157" customFormat="1" ht="19.5" customHeight="1">
      <c r="B27" s="191"/>
      <c r="C27" s="185" t="s">
        <v>523</v>
      </c>
      <c r="D27" s="192">
        <f>+'Norma CONAC-Presupuesto Egresos'!M28</f>
        <v>0</v>
      </c>
      <c r="E27" s="133"/>
      <c r="F27" s="133"/>
      <c r="G27" s="133"/>
      <c r="H27" s="133"/>
      <c r="I27" s="133"/>
      <c r="J27" s="163"/>
    </row>
    <row r="28" spans="2:10" s="157" customFormat="1" ht="19.5" customHeight="1">
      <c r="B28" s="191"/>
      <c r="C28" s="185" t="s">
        <v>524</v>
      </c>
      <c r="D28" s="192">
        <f>+'Norma CONAC-Presupuesto Egresos'!M29</f>
        <v>0</v>
      </c>
      <c r="E28" s="133"/>
      <c r="F28" s="133"/>
      <c r="G28" s="133"/>
      <c r="H28" s="133"/>
      <c r="I28" s="133"/>
      <c r="J28" s="163"/>
    </row>
    <row r="29" spans="2:10" s="157" customFormat="1" ht="19.5" customHeight="1">
      <c r="B29" s="191"/>
      <c r="C29" s="185" t="s">
        <v>525</v>
      </c>
      <c r="D29" s="192">
        <f>+'Norma CONAC-Presupuesto Egresos'!M30</f>
        <v>6200</v>
      </c>
      <c r="E29" s="133"/>
      <c r="F29" s="133"/>
      <c r="G29" s="133"/>
      <c r="H29" s="133"/>
      <c r="I29" s="133"/>
      <c r="J29" s="163"/>
    </row>
    <row r="30" spans="2:10" s="157" customFormat="1" ht="19.5" customHeight="1">
      <c r="B30" s="191"/>
      <c r="C30" s="185" t="s">
        <v>526</v>
      </c>
      <c r="D30" s="192">
        <f>+'Norma CONAC-Presupuesto Egresos'!M31</f>
        <v>111000</v>
      </c>
      <c r="E30" s="133"/>
      <c r="F30" s="133"/>
      <c r="G30" s="133"/>
      <c r="H30" s="133"/>
      <c r="I30" s="133"/>
      <c r="J30" s="163"/>
    </row>
    <row r="31" spans="2:10" s="157" customFormat="1" ht="19.5" customHeight="1">
      <c r="B31" s="191"/>
      <c r="C31" s="185" t="s">
        <v>527</v>
      </c>
      <c r="D31" s="192">
        <f>+'Norma CONAC-Presupuesto Egresos'!M32</f>
        <v>1500</v>
      </c>
      <c r="E31" s="133"/>
      <c r="F31" s="133"/>
      <c r="G31" s="133"/>
      <c r="H31" s="133"/>
      <c r="I31" s="133"/>
      <c r="J31" s="163"/>
    </row>
    <row r="32" spans="2:10" s="157" customFormat="1" ht="19.5" customHeight="1">
      <c r="B32" s="191"/>
      <c r="C32" s="185" t="s">
        <v>528</v>
      </c>
      <c r="D32" s="192">
        <f>+'Norma CONAC-Presupuesto Egresos'!M33</f>
        <v>8000</v>
      </c>
      <c r="E32" s="133"/>
      <c r="F32" s="133"/>
      <c r="G32" s="133"/>
      <c r="H32" s="133"/>
      <c r="I32" s="133"/>
      <c r="J32" s="163"/>
    </row>
    <row r="33" spans="2:10" s="157" customFormat="1" ht="19.5" customHeight="1">
      <c r="B33" s="191"/>
      <c r="C33" s="185" t="s">
        <v>529</v>
      </c>
      <c r="D33" s="192">
        <f>+'Norma CONAC-Presupuesto Egresos'!M34</f>
        <v>1000</v>
      </c>
      <c r="E33" s="133"/>
      <c r="F33" s="133"/>
      <c r="G33" s="133"/>
      <c r="H33" s="133"/>
      <c r="I33" s="133"/>
      <c r="J33" s="163"/>
    </row>
    <row r="34" spans="2:10" s="157" customFormat="1" ht="19.5" customHeight="1">
      <c r="B34" s="191"/>
      <c r="C34" s="185" t="s">
        <v>530</v>
      </c>
      <c r="D34" s="192">
        <f>+'Norma CONAC-Presupuesto Egresos'!M35</f>
        <v>63000</v>
      </c>
      <c r="E34" s="133"/>
      <c r="F34" s="133"/>
      <c r="G34" s="133"/>
      <c r="H34" s="133"/>
      <c r="I34" s="133"/>
      <c r="J34" s="163"/>
    </row>
    <row r="35" spans="2:10" ht="19.5" customHeight="1">
      <c r="B35" s="189" t="s">
        <v>531</v>
      </c>
      <c r="C35" s="185"/>
      <c r="D35" s="190">
        <f>+'Norma CONAC-Presupuesto Egresos'!M37</f>
        <v>0</v>
      </c>
      <c r="E35" s="167">
        <f>+D35-'Formato Plantilla Concentrada'!CE601</f>
        <v>0</v>
      </c>
    </row>
    <row r="36" spans="2:10" s="157" customFormat="1" ht="19.5" customHeight="1">
      <c r="B36" s="191"/>
      <c r="C36" s="185" t="s">
        <v>532</v>
      </c>
      <c r="D36" s="192">
        <f>+'Norma CONAC-Presupuesto Egresos'!M38</f>
        <v>0</v>
      </c>
      <c r="E36" s="133"/>
      <c r="F36" s="133"/>
      <c r="G36" s="133"/>
      <c r="H36" s="133"/>
      <c r="I36" s="133"/>
      <c r="J36" s="163"/>
    </row>
    <row r="37" spans="2:10" s="157" customFormat="1" ht="19.5" customHeight="1">
      <c r="B37" s="191"/>
      <c r="C37" s="185" t="s">
        <v>533</v>
      </c>
      <c r="D37" s="192">
        <f>+'Norma CONAC-Presupuesto Egresos'!M39</f>
        <v>0</v>
      </c>
      <c r="E37" s="133"/>
      <c r="F37" s="133"/>
      <c r="G37" s="133"/>
      <c r="H37" s="133"/>
      <c r="I37" s="133"/>
      <c r="J37" s="163"/>
    </row>
    <row r="38" spans="2:10" s="157" customFormat="1" ht="19.5" customHeight="1">
      <c r="B38" s="191"/>
      <c r="C38" s="185" t="s">
        <v>534</v>
      </c>
      <c r="D38" s="192">
        <f>+'Norma CONAC-Presupuesto Egresos'!M40</f>
        <v>0</v>
      </c>
      <c r="E38" s="133"/>
      <c r="F38" s="133"/>
      <c r="G38" s="133"/>
      <c r="H38" s="133"/>
      <c r="I38" s="133"/>
      <c r="J38" s="163"/>
    </row>
    <row r="39" spans="2:10" s="157" customFormat="1" ht="19.5" customHeight="1">
      <c r="B39" s="191"/>
      <c r="C39" s="185" t="s">
        <v>535</v>
      </c>
      <c r="D39" s="192">
        <f>+'Norma CONAC-Presupuesto Egresos'!M41</f>
        <v>0</v>
      </c>
      <c r="E39" s="133"/>
      <c r="F39" s="133"/>
      <c r="G39" s="133"/>
      <c r="H39" s="133"/>
      <c r="I39" s="133"/>
      <c r="J39" s="163"/>
    </row>
    <row r="40" spans="2:10" s="157" customFormat="1" ht="19.5" customHeight="1">
      <c r="B40" s="191"/>
      <c r="C40" s="185" t="s">
        <v>536</v>
      </c>
      <c r="D40" s="192">
        <f>+'Norma CONAC-Presupuesto Egresos'!M42</f>
        <v>0</v>
      </c>
      <c r="E40" s="133"/>
      <c r="F40" s="133"/>
      <c r="G40" s="133"/>
      <c r="H40" s="133"/>
      <c r="I40" s="133"/>
      <c r="J40" s="163"/>
    </row>
    <row r="41" spans="2:10" s="157" customFormat="1" ht="19.5" customHeight="1">
      <c r="B41" s="191"/>
      <c r="C41" s="185" t="s">
        <v>537</v>
      </c>
      <c r="D41" s="192">
        <f>+'Norma CONAC-Presupuesto Egresos'!M43</f>
        <v>0</v>
      </c>
      <c r="E41" s="133"/>
      <c r="F41" s="133"/>
      <c r="G41" s="133"/>
      <c r="H41" s="133"/>
      <c r="I41" s="133"/>
      <c r="J41" s="163"/>
    </row>
    <row r="42" spans="2:10" s="157" customFormat="1" ht="19.5" customHeight="1">
      <c r="B42" s="191"/>
      <c r="C42" s="185" t="s">
        <v>538</v>
      </c>
      <c r="D42" s="192">
        <f>+'Norma CONAC-Presupuesto Egresos'!M44</f>
        <v>0</v>
      </c>
      <c r="E42" s="133"/>
      <c r="F42" s="133"/>
      <c r="G42" s="133"/>
      <c r="H42" s="133"/>
      <c r="I42" s="133"/>
      <c r="J42" s="163"/>
    </row>
    <row r="43" spans="2:10" s="157" customFormat="1" ht="19.5" customHeight="1">
      <c r="B43" s="191"/>
      <c r="C43" s="185" t="s">
        <v>539</v>
      </c>
      <c r="D43" s="192">
        <f>+'Norma CONAC-Presupuesto Egresos'!M45</f>
        <v>0</v>
      </c>
      <c r="E43" s="133"/>
      <c r="F43" s="133"/>
      <c r="G43" s="133"/>
      <c r="H43" s="133"/>
      <c r="I43" s="133"/>
      <c r="J43" s="163"/>
    </row>
    <row r="44" spans="2:10" s="157" customFormat="1" ht="19.5" customHeight="1">
      <c r="B44" s="191"/>
      <c r="C44" s="185" t="s">
        <v>540</v>
      </c>
      <c r="D44" s="192">
        <f>+'Norma CONAC-Presupuesto Egresos'!M46</f>
        <v>0</v>
      </c>
      <c r="E44" s="133"/>
      <c r="F44" s="133"/>
      <c r="G44" s="133"/>
      <c r="H44" s="133"/>
      <c r="I44" s="133"/>
      <c r="J44" s="163"/>
    </row>
    <row r="45" spans="2:10" ht="19.5" customHeight="1">
      <c r="B45" s="189" t="s">
        <v>541</v>
      </c>
      <c r="C45" s="185"/>
      <c r="D45" s="190">
        <f>+'Norma CONAC-Presupuesto Egresos'!M47</f>
        <v>20001</v>
      </c>
      <c r="E45" s="167">
        <f>+D45-'Formato Plantilla Concentrada'!CE637</f>
        <v>0</v>
      </c>
    </row>
    <row r="46" spans="2:10" s="157" customFormat="1" ht="19.5" customHeight="1">
      <c r="B46" s="191"/>
      <c r="C46" s="185" t="s">
        <v>542</v>
      </c>
      <c r="D46" s="192">
        <f>+'Norma CONAC-Presupuesto Egresos'!M48</f>
        <v>0</v>
      </c>
      <c r="E46" s="133"/>
      <c r="F46" s="133"/>
      <c r="G46" s="133"/>
      <c r="H46" s="133"/>
      <c r="I46" s="133"/>
      <c r="J46" s="163"/>
    </row>
    <row r="47" spans="2:10" s="157" customFormat="1" ht="19.5" customHeight="1">
      <c r="B47" s="191"/>
      <c r="C47" s="185" t="s">
        <v>543</v>
      </c>
      <c r="D47" s="192">
        <f>+'Norma CONAC-Presupuesto Egresos'!M49</f>
        <v>0</v>
      </c>
      <c r="E47" s="133"/>
      <c r="F47" s="133"/>
      <c r="G47" s="133"/>
      <c r="H47" s="133"/>
      <c r="I47" s="133"/>
      <c r="J47" s="163"/>
    </row>
    <row r="48" spans="2:10" s="157" customFormat="1" ht="19.5" customHeight="1">
      <c r="B48" s="191"/>
      <c r="C48" s="185" t="s">
        <v>544</v>
      </c>
      <c r="D48" s="192">
        <f>+'Norma CONAC-Presupuesto Egresos'!M50</f>
        <v>0</v>
      </c>
      <c r="E48" s="133"/>
      <c r="F48" s="133"/>
      <c r="G48" s="133"/>
      <c r="H48" s="133"/>
      <c r="I48" s="133"/>
      <c r="J48" s="163"/>
    </row>
    <row r="49" spans="2:10" s="157" customFormat="1" ht="19.5" customHeight="1">
      <c r="B49" s="191"/>
      <c r="C49" s="185" t="s">
        <v>545</v>
      </c>
      <c r="D49" s="192">
        <f>+'Norma CONAC-Presupuesto Egresos'!M51</f>
        <v>0</v>
      </c>
      <c r="E49" s="133"/>
      <c r="F49" s="133"/>
      <c r="G49" s="133"/>
      <c r="H49" s="133"/>
      <c r="I49" s="133"/>
      <c r="J49" s="163"/>
    </row>
    <row r="50" spans="2:10" s="157" customFormat="1" ht="19.5" customHeight="1">
      <c r="B50" s="191"/>
      <c r="C50" s="185" t="s">
        <v>546</v>
      </c>
      <c r="D50" s="192">
        <f>+'Norma CONAC-Presupuesto Egresos'!M52</f>
        <v>0</v>
      </c>
      <c r="E50" s="133"/>
      <c r="F50" s="133"/>
      <c r="G50" s="133"/>
      <c r="H50" s="133"/>
      <c r="I50" s="133"/>
      <c r="J50" s="163"/>
    </row>
    <row r="51" spans="2:10" s="157" customFormat="1" ht="19.5" customHeight="1">
      <c r="B51" s="191"/>
      <c r="C51" s="185" t="s">
        <v>547</v>
      </c>
      <c r="D51" s="192">
        <f>+'Norma CONAC-Presupuesto Egresos'!M53</f>
        <v>1</v>
      </c>
      <c r="E51" s="133"/>
      <c r="F51" s="133"/>
      <c r="G51" s="133"/>
      <c r="H51" s="133"/>
      <c r="I51" s="133"/>
      <c r="J51" s="163"/>
    </row>
    <row r="52" spans="2:10" s="157" customFormat="1" ht="19.5" customHeight="1">
      <c r="B52" s="191"/>
      <c r="C52" s="185" t="s">
        <v>548</v>
      </c>
      <c r="D52" s="192">
        <f>+'Norma CONAC-Presupuesto Egresos'!M54</f>
        <v>0</v>
      </c>
      <c r="E52" s="133"/>
      <c r="F52" s="133"/>
      <c r="G52" s="133"/>
      <c r="H52" s="133"/>
      <c r="I52" s="133"/>
      <c r="J52" s="163"/>
    </row>
    <row r="53" spans="2:10" s="157" customFormat="1" ht="19.5" customHeight="1">
      <c r="B53" s="191"/>
      <c r="C53" s="185" t="s">
        <v>549</v>
      </c>
      <c r="D53" s="192">
        <f>+'Norma CONAC-Presupuesto Egresos'!M55</f>
        <v>0</v>
      </c>
      <c r="E53" s="133"/>
      <c r="F53" s="133"/>
      <c r="G53" s="133"/>
      <c r="H53" s="133"/>
      <c r="I53" s="133"/>
      <c r="J53" s="163"/>
    </row>
    <row r="54" spans="2:10" s="157" customFormat="1" ht="19.5" customHeight="1">
      <c r="B54" s="191"/>
      <c r="C54" s="185" t="s">
        <v>550</v>
      </c>
      <c r="D54" s="192">
        <f>+'Norma CONAC-Presupuesto Egresos'!M56</f>
        <v>20000</v>
      </c>
      <c r="E54" s="133"/>
      <c r="F54" s="133"/>
      <c r="G54" s="133"/>
      <c r="H54" s="133"/>
      <c r="I54" s="133"/>
      <c r="J54" s="163"/>
    </row>
    <row r="55" spans="2:10" ht="19.5" customHeight="1">
      <c r="B55" s="189" t="s">
        <v>551</v>
      </c>
      <c r="C55" s="185"/>
      <c r="D55" s="190">
        <f>+'Norma CONAC-Presupuesto Egresos'!M57</f>
        <v>0</v>
      </c>
      <c r="E55" s="167">
        <f>+D55-'Formato Plantilla Concentrada'!CE722</f>
        <v>0</v>
      </c>
    </row>
    <row r="56" spans="2:10" s="157" customFormat="1" ht="19.5" customHeight="1">
      <c r="B56" s="191"/>
      <c r="C56" s="185" t="s">
        <v>552</v>
      </c>
      <c r="D56" s="192">
        <f>+'Norma CONAC-Presupuesto Egresos'!M58</f>
        <v>0</v>
      </c>
      <c r="E56" s="133"/>
      <c r="F56" s="133"/>
      <c r="G56" s="133"/>
      <c r="H56" s="133"/>
      <c r="I56" s="133"/>
      <c r="J56" s="163"/>
    </row>
    <row r="57" spans="2:10" s="157" customFormat="1" ht="19.5" customHeight="1">
      <c r="B57" s="191"/>
      <c r="C57" s="185" t="s">
        <v>553</v>
      </c>
      <c r="D57" s="192">
        <f>+'Norma CONAC-Presupuesto Egresos'!M59</f>
        <v>0</v>
      </c>
      <c r="E57" s="133"/>
      <c r="F57" s="133"/>
      <c r="G57" s="133"/>
      <c r="H57" s="133"/>
      <c r="I57" s="133"/>
      <c r="J57" s="163"/>
    </row>
    <row r="58" spans="2:10" s="157" customFormat="1" ht="19.5" customHeight="1">
      <c r="B58" s="191"/>
      <c r="C58" s="185" t="s">
        <v>554</v>
      </c>
      <c r="D58" s="192">
        <f>+'Norma CONAC-Presupuesto Egresos'!M60</f>
        <v>0</v>
      </c>
      <c r="E58" s="133"/>
      <c r="F58" s="133"/>
      <c r="G58" s="133"/>
      <c r="H58" s="133"/>
      <c r="I58" s="133"/>
      <c r="J58" s="163"/>
    </row>
    <row r="59" spans="2:10" ht="19.5" customHeight="1">
      <c r="B59" s="189" t="s">
        <v>555</v>
      </c>
      <c r="C59" s="185"/>
      <c r="D59" s="190">
        <f>+'Norma CONAC-Presupuesto Egresos'!M61</f>
        <v>0</v>
      </c>
      <c r="E59" s="167"/>
    </row>
    <row r="60" spans="2:10" s="168" customFormat="1" ht="16.5" hidden="1" customHeight="1" thickBot="1">
      <c r="B60" s="193"/>
      <c r="C60" s="186" t="s">
        <v>556</v>
      </c>
      <c r="D60" s="194">
        <f>+'Norma CONAC-Presupuesto Egresos'!M62</f>
        <v>0</v>
      </c>
      <c r="E60" s="133"/>
      <c r="F60" s="133"/>
      <c r="G60" s="133"/>
      <c r="H60" s="133"/>
      <c r="I60" s="133"/>
      <c r="J60" s="133"/>
    </row>
    <row r="61" spans="2:10" s="168" customFormat="1" ht="16.5" hidden="1" customHeight="1" thickBot="1">
      <c r="B61" s="193"/>
      <c r="C61" s="186" t="s">
        <v>557</v>
      </c>
      <c r="D61" s="194">
        <f>+'Norma CONAC-Presupuesto Egresos'!M63</f>
        <v>0</v>
      </c>
      <c r="E61" s="133"/>
      <c r="F61" s="133"/>
      <c r="G61" s="133"/>
      <c r="H61" s="133"/>
      <c r="I61" s="133"/>
      <c r="J61" s="133"/>
    </row>
    <row r="62" spans="2:10" s="168" customFormat="1" ht="16.5" hidden="1" customHeight="1" thickBot="1">
      <c r="B62" s="193"/>
      <c r="C62" s="186" t="s">
        <v>558</v>
      </c>
      <c r="D62" s="194">
        <f>+'Norma CONAC-Presupuesto Egresos'!M64</f>
        <v>0</v>
      </c>
      <c r="E62" s="133"/>
      <c r="F62" s="133"/>
      <c r="G62" s="133"/>
      <c r="H62" s="133"/>
      <c r="I62" s="133"/>
      <c r="J62" s="133"/>
    </row>
    <row r="63" spans="2:10" s="168" customFormat="1" ht="16.5" hidden="1" customHeight="1" thickBot="1">
      <c r="B63" s="193"/>
      <c r="C63" s="186" t="s">
        <v>559</v>
      </c>
      <c r="D63" s="194">
        <f>+'Norma CONAC-Presupuesto Egresos'!M65</f>
        <v>0</v>
      </c>
      <c r="E63" s="133"/>
      <c r="F63" s="133"/>
      <c r="G63" s="133"/>
      <c r="H63" s="133"/>
      <c r="I63" s="133"/>
      <c r="J63" s="133"/>
    </row>
    <row r="64" spans="2:10" s="157" customFormat="1" ht="19.5" customHeight="1">
      <c r="B64" s="191"/>
      <c r="C64" s="185" t="s">
        <v>560</v>
      </c>
      <c r="D64" s="192">
        <f>+'Norma CONAC-Presupuesto Egresos'!M66</f>
        <v>0</v>
      </c>
      <c r="E64" s="133"/>
      <c r="F64" s="133"/>
      <c r="G64" s="133"/>
      <c r="H64" s="133"/>
      <c r="I64" s="133"/>
      <c r="J64" s="163"/>
    </row>
    <row r="65" spans="2:10" s="168" customFormat="1" ht="16.5" hidden="1" customHeight="1" thickBot="1">
      <c r="B65" s="193"/>
      <c r="C65" s="186" t="s">
        <v>561</v>
      </c>
      <c r="D65" s="194">
        <f>+'Norma CONAC-Presupuesto Egresos'!M67</f>
        <v>0</v>
      </c>
      <c r="E65" s="133"/>
      <c r="F65" s="133"/>
      <c r="G65" s="133"/>
      <c r="H65" s="133"/>
      <c r="I65" s="133"/>
      <c r="J65" s="133"/>
    </row>
    <row r="66" spans="2:10" s="168" customFormat="1" ht="16.5" hidden="1" customHeight="1" thickBot="1">
      <c r="B66" s="193"/>
      <c r="C66" s="186" t="s">
        <v>562</v>
      </c>
      <c r="D66" s="194">
        <f>+'Norma CONAC-Presupuesto Egresos'!M68</f>
        <v>0</v>
      </c>
      <c r="E66" s="133"/>
      <c r="F66" s="133"/>
      <c r="G66" s="133"/>
      <c r="H66" s="133"/>
      <c r="I66" s="133"/>
      <c r="J66" s="133"/>
    </row>
    <row r="67" spans="2:10" s="168" customFormat="1" ht="18.75" hidden="1" customHeight="1" thickBot="1">
      <c r="B67" s="195" t="s">
        <v>563</v>
      </c>
      <c r="C67" s="186"/>
      <c r="D67" s="196">
        <f>+'Norma CONAC-Presupuesto Egresos'!M69</f>
        <v>0</v>
      </c>
      <c r="E67" s="133"/>
      <c r="F67" s="133"/>
      <c r="G67" s="133"/>
      <c r="H67" s="133"/>
      <c r="I67" s="133"/>
      <c r="J67" s="133"/>
    </row>
    <row r="68" spans="2:10" s="168" customFormat="1" ht="16.5" hidden="1" customHeight="1" thickBot="1">
      <c r="B68" s="193"/>
      <c r="C68" s="186" t="s">
        <v>564</v>
      </c>
      <c r="D68" s="194">
        <f>+'Norma CONAC-Presupuesto Egresos'!M70</f>
        <v>0</v>
      </c>
      <c r="E68" s="133"/>
      <c r="F68" s="133"/>
      <c r="G68" s="133"/>
      <c r="H68" s="133"/>
      <c r="I68" s="133"/>
      <c r="J68" s="133"/>
    </row>
    <row r="69" spans="2:10" s="168" customFormat="1" ht="16.5" hidden="1" customHeight="1" thickBot="1">
      <c r="B69" s="193"/>
      <c r="C69" s="186" t="s">
        <v>565</v>
      </c>
      <c r="D69" s="194">
        <f>+'Norma CONAC-Presupuesto Egresos'!M71</f>
        <v>0</v>
      </c>
      <c r="E69" s="133"/>
      <c r="F69" s="133"/>
      <c r="G69" s="133"/>
      <c r="H69" s="133"/>
      <c r="I69" s="133"/>
      <c r="J69" s="133"/>
    </row>
    <row r="70" spans="2:10" s="168" customFormat="1" ht="16.5" hidden="1" customHeight="1" thickBot="1">
      <c r="B70" s="193"/>
      <c r="C70" s="186" t="s">
        <v>566</v>
      </c>
      <c r="D70" s="194">
        <f>+'Norma CONAC-Presupuesto Egresos'!M72</f>
        <v>0</v>
      </c>
      <c r="E70" s="133"/>
      <c r="F70" s="133"/>
      <c r="G70" s="133"/>
      <c r="H70" s="133"/>
      <c r="I70" s="133"/>
      <c r="J70" s="133"/>
    </row>
    <row r="71" spans="2:10" ht="19.5" customHeight="1">
      <c r="B71" s="189" t="s">
        <v>567</v>
      </c>
      <c r="C71" s="185"/>
      <c r="D71" s="190">
        <f>+'Norma CONAC-Presupuesto Egresos'!M73</f>
        <v>0</v>
      </c>
      <c r="E71" s="167">
        <f>+D71-'Formato Plantilla Concentrada'!CE784</f>
        <v>0</v>
      </c>
    </row>
    <row r="72" spans="2:10" s="157" customFormat="1" ht="19.5" customHeight="1">
      <c r="B72" s="191"/>
      <c r="C72" s="185" t="s">
        <v>568</v>
      </c>
      <c r="D72" s="192">
        <f>+'Norma CONAC-Presupuesto Egresos'!M74</f>
        <v>0</v>
      </c>
      <c r="E72" s="133"/>
      <c r="F72" s="133"/>
      <c r="G72" s="133"/>
      <c r="H72" s="133"/>
      <c r="I72" s="133"/>
      <c r="J72" s="163"/>
    </row>
    <row r="73" spans="2:10" s="157" customFormat="1" ht="19.5" customHeight="1">
      <c r="B73" s="191"/>
      <c r="C73" s="185" t="s">
        <v>569</v>
      </c>
      <c r="D73" s="192">
        <f>+'Norma CONAC-Presupuesto Egresos'!M75</f>
        <v>0</v>
      </c>
      <c r="E73" s="133"/>
      <c r="F73" s="133"/>
      <c r="G73" s="133"/>
      <c r="H73" s="133"/>
      <c r="I73" s="133"/>
      <c r="J73" s="163"/>
    </row>
    <row r="74" spans="2:10" s="157" customFormat="1" ht="19.5" customHeight="1">
      <c r="B74" s="191"/>
      <c r="C74" s="185" t="s">
        <v>570</v>
      </c>
      <c r="D74" s="192">
        <f>+'Norma CONAC-Presupuesto Egresos'!M76</f>
        <v>0</v>
      </c>
      <c r="E74" s="133"/>
      <c r="F74" s="133"/>
      <c r="G74" s="133"/>
      <c r="H74" s="133"/>
      <c r="I74" s="133"/>
      <c r="J74" s="163"/>
    </row>
    <row r="75" spans="2:10" s="157" customFormat="1" ht="19.5" customHeight="1">
      <c r="B75" s="191"/>
      <c r="C75" s="185" t="s">
        <v>571</v>
      </c>
      <c r="D75" s="192">
        <f>+'Norma CONAC-Presupuesto Egresos'!M77</f>
        <v>0</v>
      </c>
      <c r="E75" s="133"/>
      <c r="F75" s="133"/>
      <c r="G75" s="133"/>
      <c r="H75" s="133"/>
      <c r="I75" s="133"/>
      <c r="J75" s="163"/>
    </row>
    <row r="76" spans="2:10" s="157" customFormat="1" ht="19.5" hidden="1" customHeight="1" thickBot="1">
      <c r="B76" s="191"/>
      <c r="C76" s="185" t="s">
        <v>572</v>
      </c>
      <c r="D76" s="192">
        <f>+'Norma CONAC-Presupuesto Egresos'!M78</f>
        <v>0</v>
      </c>
      <c r="E76" s="133"/>
      <c r="F76" s="133"/>
      <c r="G76" s="133"/>
      <c r="H76" s="133"/>
      <c r="I76" s="133"/>
      <c r="J76" s="163"/>
    </row>
    <row r="77" spans="2:10" s="157" customFormat="1" ht="19.5" hidden="1" customHeight="1" thickBot="1">
      <c r="B77" s="191"/>
      <c r="C77" s="185" t="s">
        <v>573</v>
      </c>
      <c r="D77" s="192">
        <f>+'Norma CONAC-Presupuesto Egresos'!M79</f>
        <v>0</v>
      </c>
      <c r="E77" s="133"/>
      <c r="F77" s="133"/>
      <c r="G77" s="133"/>
      <c r="H77" s="133"/>
      <c r="I77" s="133"/>
      <c r="J77" s="163"/>
    </row>
    <row r="78" spans="2:10" s="157" customFormat="1" ht="19.5" customHeight="1" thickBot="1">
      <c r="B78" s="197"/>
      <c r="C78" s="198" t="s">
        <v>574</v>
      </c>
      <c r="D78" s="199">
        <f>+'Norma CONAC-Presupuesto Egresos'!M80</f>
        <v>0</v>
      </c>
      <c r="E78" s="133"/>
      <c r="F78" s="133"/>
      <c r="G78" s="133"/>
      <c r="H78" s="133"/>
      <c r="I78" s="133"/>
      <c r="J78" s="163"/>
    </row>
    <row r="80" spans="2:10" s="217" customFormat="1" ht="15.75">
      <c r="B80" s="310" t="s">
        <v>1342</v>
      </c>
      <c r="C80" s="311"/>
      <c r="D80" s="311"/>
      <c r="E80" s="215"/>
      <c r="F80" s="215"/>
      <c r="G80" s="215"/>
      <c r="H80" s="215"/>
      <c r="I80" s="215"/>
      <c r="J80" s="216"/>
    </row>
    <row r="81" spans="2:41" ht="8.25" customHeight="1" thickBot="1"/>
    <row r="82" spans="2:41" ht="13.5" hidden="1" thickBot="1">
      <c r="B82" s="318" t="s">
        <v>499</v>
      </c>
      <c r="C82" s="318"/>
      <c r="D82" s="318"/>
      <c r="E82" s="171"/>
      <c r="F82" s="171"/>
      <c r="G82" s="171"/>
      <c r="H82" s="171"/>
      <c r="I82" s="171"/>
      <c r="J82" s="171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</row>
    <row r="83" spans="2:41" ht="19.5" hidden="1" customHeight="1" thickBot="1">
      <c r="B83" s="319" t="s">
        <v>628</v>
      </c>
      <c r="C83" s="319"/>
      <c r="D83" s="319"/>
    </row>
    <row r="84" spans="2:41" ht="13.5" hidden="1" thickBot="1">
      <c r="B84" s="320" t="s">
        <v>575</v>
      </c>
      <c r="C84" s="320"/>
      <c r="D84" s="173" t="s">
        <v>501</v>
      </c>
    </row>
    <row r="85" spans="2:41" ht="6.75" hidden="1" customHeight="1" thickBot="1">
      <c r="B85" s="165"/>
      <c r="C85" s="166"/>
      <c r="D85" s="174"/>
    </row>
    <row r="86" spans="2:41" ht="15.75" hidden="1" thickBot="1">
      <c r="B86" s="320" t="s">
        <v>502</v>
      </c>
      <c r="C86" s="320"/>
      <c r="D86" s="175">
        <f>SUM(D87:D91)</f>
        <v>0</v>
      </c>
    </row>
    <row r="87" spans="2:41" ht="13.5" hidden="1" thickBot="1">
      <c r="B87" s="165" t="s">
        <v>576</v>
      </c>
      <c r="C87" s="176"/>
      <c r="D87" s="177"/>
    </row>
    <row r="88" spans="2:41" s="168" customFormat="1" ht="13.5" hidden="1" thickBot="1">
      <c r="B88" s="169" t="s">
        <v>577</v>
      </c>
      <c r="C88" s="178"/>
      <c r="D88" s="179"/>
      <c r="E88" s="133"/>
      <c r="F88" s="133"/>
      <c r="G88" s="133"/>
      <c r="H88" s="133"/>
      <c r="I88" s="133"/>
      <c r="J88" s="133"/>
    </row>
    <row r="89" spans="2:41" s="168" customFormat="1" ht="13.5" hidden="1" thickBot="1">
      <c r="B89" s="169" t="s">
        <v>578</v>
      </c>
      <c r="C89" s="178"/>
      <c r="D89" s="179"/>
      <c r="E89" s="133"/>
      <c r="F89" s="133"/>
      <c r="G89" s="133"/>
      <c r="H89" s="133"/>
      <c r="I89" s="133"/>
      <c r="J89" s="133"/>
    </row>
    <row r="90" spans="2:41" s="168" customFormat="1" ht="13.5" hidden="1" thickBot="1">
      <c r="B90" s="169" t="s">
        <v>579</v>
      </c>
      <c r="C90" s="178"/>
      <c r="D90" s="179"/>
      <c r="E90" s="133"/>
      <c r="F90" s="133"/>
      <c r="G90" s="133"/>
      <c r="H90" s="133"/>
      <c r="I90" s="133"/>
      <c r="J90" s="133"/>
    </row>
    <row r="91" spans="2:41" ht="13.5" hidden="1" thickBot="1">
      <c r="B91" s="165" t="s">
        <v>580</v>
      </c>
      <c r="C91" s="176"/>
      <c r="D91" s="177"/>
    </row>
    <row r="92" spans="2:41" ht="13.5" hidden="1" thickBot="1"/>
    <row r="93" spans="2:41" ht="20.25" customHeight="1">
      <c r="B93" s="313" t="s">
        <v>575</v>
      </c>
      <c r="C93" s="314"/>
      <c r="D93" s="187" t="s">
        <v>501</v>
      </c>
    </row>
    <row r="94" spans="2:41" ht="20.25" customHeight="1">
      <c r="B94" s="315" t="s">
        <v>502</v>
      </c>
      <c r="C94" s="316"/>
      <c r="D94" s="188">
        <f>SUM(D95:D96)</f>
        <v>0</v>
      </c>
      <c r="E94" s="167">
        <f>+D94-D6</f>
        <v>-2606309</v>
      </c>
      <c r="F94" s="317" t="s">
        <v>843</v>
      </c>
      <c r="G94" s="317"/>
      <c r="H94" s="317"/>
      <c r="I94" s="317"/>
      <c r="J94" s="317"/>
    </row>
    <row r="95" spans="2:41" s="157" customFormat="1">
      <c r="B95" s="201" t="s">
        <v>651</v>
      </c>
      <c r="C95" s="200"/>
      <c r="D95" s="202"/>
      <c r="E95" s="133"/>
      <c r="F95" s="317"/>
      <c r="G95" s="317"/>
      <c r="H95" s="317"/>
      <c r="I95" s="317"/>
      <c r="J95" s="317"/>
    </row>
    <row r="96" spans="2:41" s="157" customFormat="1" ht="13.5" thickBot="1">
      <c r="B96" s="203" t="s">
        <v>580</v>
      </c>
      <c r="C96" s="204"/>
      <c r="D96" s="205"/>
      <c r="E96" s="133"/>
      <c r="F96" s="317"/>
      <c r="G96" s="317"/>
      <c r="H96" s="317"/>
      <c r="I96" s="317"/>
      <c r="J96" s="317"/>
    </row>
    <row r="97" spans="2:10">
      <c r="F97" s="317"/>
      <c r="G97" s="317"/>
      <c r="H97" s="317"/>
      <c r="I97" s="317"/>
      <c r="J97" s="317"/>
    </row>
    <row r="99" spans="2:10" s="217" customFormat="1" ht="15.75">
      <c r="B99" s="310" t="s">
        <v>1343</v>
      </c>
      <c r="C99" s="311"/>
      <c r="D99" s="311"/>
      <c r="E99" s="215"/>
      <c r="F99" s="215"/>
      <c r="G99" s="215"/>
      <c r="H99" s="215"/>
      <c r="I99" s="215"/>
      <c r="J99" s="216"/>
    </row>
    <row r="100" spans="2:10" ht="13.5" thickBot="1"/>
    <row r="101" spans="2:10" ht="20.25" customHeight="1">
      <c r="B101" s="313" t="s">
        <v>581</v>
      </c>
      <c r="C101" s="314"/>
      <c r="D101" s="187" t="s">
        <v>501</v>
      </c>
    </row>
    <row r="102" spans="2:10" ht="15">
      <c r="B102" s="315" t="s">
        <v>502</v>
      </c>
      <c r="C102" s="316"/>
      <c r="D102" s="188">
        <f>SUM(D103:D106)</f>
        <v>0</v>
      </c>
      <c r="E102" s="167">
        <f>+D102-D6</f>
        <v>-2606309</v>
      </c>
      <c r="F102" s="317" t="s">
        <v>844</v>
      </c>
      <c r="G102" s="317"/>
      <c r="H102" s="317"/>
      <c r="I102" s="317"/>
      <c r="J102" s="317"/>
    </row>
    <row r="103" spans="2:10" s="157" customFormat="1">
      <c r="B103" s="206">
        <v>1</v>
      </c>
      <c r="C103" s="200" t="s">
        <v>582</v>
      </c>
      <c r="D103" s="202"/>
      <c r="E103" s="133"/>
      <c r="F103" s="317"/>
      <c r="G103" s="317"/>
      <c r="H103" s="317"/>
      <c r="I103" s="317"/>
      <c r="J103" s="317"/>
    </row>
    <row r="104" spans="2:10" s="157" customFormat="1">
      <c r="B104" s="206">
        <v>2</v>
      </c>
      <c r="C104" s="200" t="s">
        <v>583</v>
      </c>
      <c r="D104" s="202"/>
      <c r="E104" s="133"/>
      <c r="F104" s="317"/>
      <c r="G104" s="317"/>
      <c r="H104" s="317"/>
      <c r="I104" s="317"/>
      <c r="J104" s="317"/>
    </row>
    <row r="105" spans="2:10" s="157" customFormat="1">
      <c r="B105" s="206">
        <v>3</v>
      </c>
      <c r="C105" s="200" t="s">
        <v>584</v>
      </c>
      <c r="D105" s="202"/>
      <c r="E105" s="133"/>
      <c r="F105" s="317"/>
      <c r="G105" s="317"/>
      <c r="H105" s="317"/>
      <c r="I105" s="317"/>
      <c r="J105" s="317"/>
    </row>
    <row r="106" spans="2:10" s="157" customFormat="1" ht="13.5" thickBot="1">
      <c r="B106" s="207">
        <v>4</v>
      </c>
      <c r="C106" s="204" t="s">
        <v>585</v>
      </c>
      <c r="D106" s="205"/>
      <c r="E106" s="133"/>
      <c r="F106" s="133"/>
      <c r="G106" s="133"/>
      <c r="H106" s="133"/>
      <c r="I106" s="133"/>
      <c r="J106" s="163"/>
    </row>
    <row r="108" spans="2:10" s="217" customFormat="1" ht="15.75">
      <c r="B108" s="310" t="s">
        <v>1344</v>
      </c>
      <c r="C108" s="311"/>
      <c r="D108" s="311"/>
      <c r="E108" s="215"/>
      <c r="F108" s="215"/>
      <c r="G108" s="215"/>
      <c r="H108" s="215"/>
      <c r="I108" s="215"/>
      <c r="J108" s="216"/>
    </row>
    <row r="109" spans="2:10" ht="13.5" thickBot="1"/>
    <row r="110" spans="2:10" ht="20.25" customHeight="1">
      <c r="B110" s="313" t="s">
        <v>586</v>
      </c>
      <c r="C110" s="314"/>
      <c r="D110" s="187" t="s">
        <v>501</v>
      </c>
    </row>
    <row r="111" spans="2:10" ht="15">
      <c r="B111" s="315" t="s">
        <v>502</v>
      </c>
      <c r="C111" s="316"/>
      <c r="D111" s="188">
        <f>SUM(D112:D116)</f>
        <v>0</v>
      </c>
      <c r="E111" s="167">
        <f>+D111-D6</f>
        <v>-2606309</v>
      </c>
      <c r="F111" s="317" t="s">
        <v>844</v>
      </c>
      <c r="G111" s="317"/>
      <c r="H111" s="317"/>
      <c r="I111" s="317"/>
      <c r="J111" s="317"/>
    </row>
    <row r="112" spans="2:10" s="157" customFormat="1">
      <c r="B112" s="206">
        <v>1</v>
      </c>
      <c r="C112" s="200" t="s">
        <v>587</v>
      </c>
      <c r="D112" s="202"/>
      <c r="E112" s="167">
        <f>+D112</f>
        <v>0</v>
      </c>
      <c r="F112" s="317"/>
      <c r="G112" s="317"/>
      <c r="H112" s="317"/>
      <c r="I112" s="317"/>
      <c r="J112" s="317"/>
    </row>
    <row r="113" spans="2:10" s="157" customFormat="1">
      <c r="B113" s="206">
        <v>2</v>
      </c>
      <c r="C113" s="200" t="s">
        <v>588</v>
      </c>
      <c r="D113" s="202"/>
      <c r="E113" s="167">
        <f>+D113</f>
        <v>0</v>
      </c>
      <c r="F113" s="317"/>
      <c r="G113" s="317"/>
      <c r="H113" s="317"/>
      <c r="I113" s="317"/>
      <c r="J113" s="317"/>
    </row>
    <row r="114" spans="2:10" s="157" customFormat="1" ht="13.5" thickBot="1">
      <c r="B114" s="207">
        <v>3</v>
      </c>
      <c r="C114" s="204" t="s">
        <v>589</v>
      </c>
      <c r="D114" s="205"/>
      <c r="E114" s="167">
        <f>+D114</f>
        <v>0</v>
      </c>
      <c r="F114" s="317"/>
      <c r="G114" s="317"/>
      <c r="H114" s="317"/>
      <c r="I114" s="317"/>
      <c r="J114" s="317"/>
    </row>
    <row r="115" spans="2:10" s="157" customFormat="1" ht="18" hidden="1" customHeight="1" thickBot="1">
      <c r="B115" s="208">
        <v>4</v>
      </c>
      <c r="C115" s="209" t="s">
        <v>536</v>
      </c>
      <c r="D115" s="210">
        <f>+'Norma CONAC-Presupuesto Egresos'!M124</f>
        <v>0</v>
      </c>
      <c r="E115" s="167"/>
      <c r="F115" s="133"/>
      <c r="G115" s="133"/>
      <c r="H115" s="133"/>
      <c r="I115" s="133"/>
      <c r="J115" s="163"/>
    </row>
    <row r="116" spans="2:10" s="157" customFormat="1" ht="18" hidden="1" customHeight="1" thickBot="1">
      <c r="B116" s="181">
        <v>5</v>
      </c>
      <c r="C116" s="165" t="s">
        <v>564</v>
      </c>
      <c r="D116" s="180">
        <f>+'Norma CONAC-Presupuesto Egresos'!M125</f>
        <v>0</v>
      </c>
      <c r="F116" s="133"/>
      <c r="G116" s="133"/>
      <c r="H116" s="133"/>
      <c r="I116" s="133"/>
      <c r="J116" s="163"/>
    </row>
    <row r="119" spans="2:10" s="217" customFormat="1" ht="15.75">
      <c r="B119" s="310" t="s">
        <v>1340</v>
      </c>
      <c r="C119" s="311"/>
      <c r="D119" s="311"/>
      <c r="E119" s="215"/>
      <c r="F119" s="215"/>
      <c r="G119" s="215"/>
      <c r="H119" s="215"/>
      <c r="I119" s="215"/>
      <c r="J119" s="216"/>
    </row>
    <row r="120" spans="2:10" ht="13.5" thickBot="1"/>
    <row r="121" spans="2:10" ht="20.25" customHeight="1">
      <c r="B121" s="313" t="s">
        <v>590</v>
      </c>
      <c r="C121" s="314"/>
      <c r="D121" s="327"/>
    </row>
    <row r="122" spans="2:10" ht="3" customHeight="1">
      <c r="B122" s="191"/>
      <c r="C122" s="185"/>
      <c r="D122" s="192"/>
    </row>
    <row r="123" spans="2:10" s="157" customFormat="1" ht="19.5" customHeight="1">
      <c r="B123" s="321" t="str">
        <f>+'Norma CONAC-Presupuesto Egresos'!B133:F133</f>
        <v xml:space="preserve">Dar buen Servicio a los usuarios </v>
      </c>
      <c r="C123" s="322"/>
      <c r="D123" s="323"/>
      <c r="E123" s="317" t="s">
        <v>1339</v>
      </c>
      <c r="F123" s="317"/>
      <c r="G123" s="317"/>
      <c r="H123" s="317"/>
      <c r="I123" s="133"/>
      <c r="J123" s="163"/>
    </row>
    <row r="124" spans="2:10" s="157" customFormat="1" ht="19.5" customHeight="1">
      <c r="B124" s="321" t="str">
        <f>+'Norma CONAC-Presupuesto Egresos'!B134:F134</f>
        <v>Gestionar obras para el mejoramiento del sistema</v>
      </c>
      <c r="C124" s="322"/>
      <c r="D124" s="323"/>
      <c r="E124" s="317"/>
      <c r="F124" s="317"/>
      <c r="G124" s="317"/>
      <c r="H124" s="317"/>
      <c r="I124" s="133"/>
      <c r="J124" s="163"/>
    </row>
    <row r="125" spans="2:10" s="157" customFormat="1" ht="19.5" customHeight="1">
      <c r="B125" s="321" t="str">
        <f>+'Norma CONAC-Presupuesto Egresos'!B135:F135</f>
        <v>Que la calidad del Agua sea la adecuada para el consumo humano</v>
      </c>
      <c r="C125" s="322"/>
      <c r="D125" s="323"/>
      <c r="E125" s="317"/>
      <c r="F125" s="317"/>
      <c r="G125" s="317"/>
      <c r="H125" s="317"/>
      <c r="I125" s="133"/>
      <c r="J125" s="163"/>
    </row>
    <row r="126" spans="2:10" s="157" customFormat="1" ht="19.5" customHeight="1">
      <c r="B126" s="321">
        <f>+'Norma CONAC-Presupuesto Egresos'!B136:F136</f>
        <v>0</v>
      </c>
      <c r="C126" s="322"/>
      <c r="D126" s="323"/>
      <c r="E126" s="317"/>
      <c r="F126" s="317"/>
      <c r="G126" s="317"/>
      <c r="H126" s="317"/>
      <c r="I126" s="133"/>
      <c r="J126" s="163"/>
    </row>
    <row r="127" spans="2:10" s="157" customFormat="1" ht="19.5" customHeight="1">
      <c r="B127" s="321">
        <f>+'Norma CONAC-Presupuesto Egresos'!B137:F137</f>
        <v>0</v>
      </c>
      <c r="C127" s="322"/>
      <c r="D127" s="323"/>
      <c r="E127" s="317"/>
      <c r="F127" s="317"/>
      <c r="G127" s="317"/>
      <c r="H127" s="317"/>
      <c r="I127" s="133"/>
      <c r="J127" s="163"/>
    </row>
    <row r="128" spans="2:10" s="157" customFormat="1" ht="19.5" customHeight="1">
      <c r="B128" s="321">
        <f>+'Norma CONAC-Presupuesto Egresos'!B138:F138</f>
        <v>0</v>
      </c>
      <c r="C128" s="322"/>
      <c r="D128" s="323"/>
      <c r="E128" s="317"/>
      <c r="F128" s="317"/>
      <c r="G128" s="317"/>
      <c r="H128" s="317"/>
      <c r="I128" s="133"/>
      <c r="J128" s="163"/>
    </row>
    <row r="129" spans="2:10" s="157" customFormat="1" ht="19.5" customHeight="1">
      <c r="B129" s="321">
        <f>+'Norma CONAC-Presupuesto Egresos'!B139:F139</f>
        <v>0</v>
      </c>
      <c r="C129" s="322"/>
      <c r="D129" s="323"/>
      <c r="E129" s="317"/>
      <c r="F129" s="317"/>
      <c r="G129" s="317"/>
      <c r="H129" s="317"/>
      <c r="I129" s="133"/>
      <c r="J129" s="163"/>
    </row>
    <row r="130" spans="2:10" s="157" customFormat="1" ht="19.5" customHeight="1">
      <c r="B130" s="321">
        <f>+'Norma CONAC-Presupuesto Egresos'!B140:F140</f>
        <v>0</v>
      </c>
      <c r="C130" s="322"/>
      <c r="D130" s="323"/>
      <c r="E130" s="133"/>
      <c r="F130" s="133"/>
      <c r="G130" s="133"/>
      <c r="H130" s="133"/>
      <c r="I130" s="133"/>
      <c r="J130" s="163"/>
    </row>
    <row r="131" spans="2:10" s="157" customFormat="1" ht="19.5" customHeight="1">
      <c r="B131" s="321">
        <f>+'Norma CONAC-Presupuesto Egresos'!B141:F141</f>
        <v>0</v>
      </c>
      <c r="C131" s="322"/>
      <c r="D131" s="323"/>
      <c r="E131" s="133"/>
      <c r="F131" s="133"/>
      <c r="G131" s="133"/>
      <c r="H131" s="133"/>
      <c r="I131" s="133"/>
      <c r="J131" s="163"/>
    </row>
    <row r="132" spans="2:10" s="157" customFormat="1" ht="19.5" customHeight="1" thickBot="1">
      <c r="B132" s="324">
        <f>+'Norma CONAC-Presupuesto Egresos'!B142:F142</f>
        <v>0</v>
      </c>
      <c r="C132" s="325"/>
      <c r="D132" s="326"/>
      <c r="E132" s="133"/>
      <c r="F132" s="133"/>
      <c r="G132" s="133"/>
      <c r="H132" s="133"/>
      <c r="I132" s="133"/>
      <c r="J132" s="163"/>
    </row>
    <row r="135" spans="2:10" ht="13.5" thickBot="1"/>
    <row r="136" spans="2:10" ht="20.25" customHeight="1">
      <c r="B136" s="313" t="s">
        <v>591</v>
      </c>
      <c r="C136" s="314"/>
      <c r="D136" s="327"/>
    </row>
    <row r="137" spans="2:10" s="157" customFormat="1" ht="18" customHeight="1">
      <c r="B137" s="328"/>
      <c r="C137" s="329"/>
      <c r="D137" s="214">
        <f>+'Norma CONAC-Presupuesto Egresos'!M150</f>
        <v>0</v>
      </c>
      <c r="E137" s="317" t="s">
        <v>845</v>
      </c>
      <c r="F137" s="317"/>
      <c r="G137" s="317"/>
      <c r="H137" s="317"/>
      <c r="I137" s="133"/>
      <c r="J137" s="163"/>
    </row>
    <row r="138" spans="2:10" s="157" customFormat="1" ht="18" customHeight="1">
      <c r="B138" s="328"/>
      <c r="C138" s="329"/>
      <c r="D138" s="214">
        <f>+'Norma CONAC-Presupuesto Egresos'!M151</f>
        <v>2606309</v>
      </c>
      <c r="E138" s="317"/>
      <c r="F138" s="317"/>
      <c r="G138" s="317"/>
      <c r="H138" s="317"/>
      <c r="I138" s="133"/>
      <c r="J138" s="163"/>
    </row>
    <row r="139" spans="2:10" s="157" customFormat="1" ht="18" customHeight="1">
      <c r="B139" s="328"/>
      <c r="C139" s="329"/>
      <c r="D139" s="214">
        <f>+'Norma CONAC-Presupuesto Egresos'!M152</f>
        <v>0</v>
      </c>
      <c r="E139" s="317"/>
      <c r="F139" s="317"/>
      <c r="G139" s="317"/>
      <c r="H139" s="317"/>
      <c r="I139" s="133"/>
      <c r="J139" s="163"/>
    </row>
    <row r="140" spans="2:10" s="157" customFormat="1" ht="18" customHeight="1">
      <c r="B140" s="328"/>
      <c r="C140" s="329"/>
      <c r="D140" s="214">
        <f>+'Norma CONAC-Presupuesto Egresos'!M153</f>
        <v>0</v>
      </c>
      <c r="E140" s="211" t="s">
        <v>827</v>
      </c>
      <c r="F140" s="334" t="s">
        <v>826</v>
      </c>
      <c r="G140" s="335"/>
      <c r="H140" s="335"/>
      <c r="I140" s="182"/>
      <c r="J140" s="163"/>
    </row>
    <row r="141" spans="2:10" s="157" customFormat="1" ht="18" customHeight="1">
      <c r="B141" s="328"/>
      <c r="C141" s="329"/>
      <c r="D141" s="214">
        <f>+'Norma CONAC-Presupuesto Egresos'!M154</f>
        <v>0</v>
      </c>
      <c r="E141" s="212" t="s">
        <v>828</v>
      </c>
      <c r="F141" s="332" t="s">
        <v>830</v>
      </c>
      <c r="G141" s="333"/>
      <c r="H141" s="333"/>
      <c r="I141" s="183">
        <f>SUM(I142)</f>
        <v>100</v>
      </c>
      <c r="J141" s="163"/>
    </row>
    <row r="142" spans="2:10" s="157" customFormat="1" ht="18" customHeight="1">
      <c r="B142" s="328"/>
      <c r="C142" s="329"/>
      <c r="D142" s="214">
        <f>+'Norma CONAC-Presupuesto Egresos'!M155</f>
        <v>0</v>
      </c>
      <c r="E142" s="213" t="s">
        <v>829</v>
      </c>
      <c r="F142" s="330" t="s">
        <v>831</v>
      </c>
      <c r="G142" s="331" t="s">
        <v>825</v>
      </c>
      <c r="H142" s="331"/>
      <c r="I142" s="182">
        <v>100</v>
      </c>
      <c r="J142" s="163"/>
    </row>
    <row r="143" spans="2:10" s="157" customFormat="1" ht="24" customHeight="1">
      <c r="B143" s="328"/>
      <c r="C143" s="329"/>
      <c r="D143" s="214">
        <f>+'Norma CONAC-Presupuesto Egresos'!M156</f>
        <v>0</v>
      </c>
      <c r="E143" s="212" t="s">
        <v>828</v>
      </c>
      <c r="F143" s="332" t="s">
        <v>839</v>
      </c>
      <c r="G143" s="333"/>
      <c r="H143" s="333"/>
      <c r="I143" s="183">
        <f>SUM(I144)</f>
        <v>300</v>
      </c>
      <c r="J143" s="163"/>
    </row>
    <row r="144" spans="2:10" s="157" customFormat="1" ht="18" customHeight="1">
      <c r="B144" s="328"/>
      <c r="C144" s="329"/>
      <c r="D144" s="214">
        <f>+'Norma CONAC-Presupuesto Egresos'!M157</f>
        <v>0</v>
      </c>
      <c r="E144" s="213" t="s">
        <v>829</v>
      </c>
      <c r="F144" s="330" t="s">
        <v>840</v>
      </c>
      <c r="G144" s="331" t="s">
        <v>825</v>
      </c>
      <c r="H144" s="331"/>
      <c r="I144" s="182">
        <v>300</v>
      </c>
      <c r="J144" s="163"/>
    </row>
    <row r="145" spans="2:10" s="157" customFormat="1" ht="18" customHeight="1">
      <c r="B145" s="328"/>
      <c r="C145" s="329"/>
      <c r="D145" s="214">
        <f>+'Norma CONAC-Presupuesto Egresos'!M158</f>
        <v>0</v>
      </c>
      <c r="E145" s="211" t="s">
        <v>827</v>
      </c>
      <c r="F145" s="334" t="s">
        <v>824</v>
      </c>
      <c r="G145" s="335"/>
      <c r="H145" s="335"/>
      <c r="I145" s="182"/>
      <c r="J145" s="163"/>
    </row>
    <row r="146" spans="2:10" s="157" customFormat="1" ht="18" customHeight="1">
      <c r="B146" s="328"/>
      <c r="C146" s="329"/>
      <c r="D146" s="214">
        <f>+'Norma CONAC-Presupuesto Egresos'!M159</f>
        <v>0</v>
      </c>
      <c r="E146" s="212" t="s">
        <v>828</v>
      </c>
      <c r="F146" s="332" t="s">
        <v>832</v>
      </c>
      <c r="G146" s="333" t="s">
        <v>825</v>
      </c>
      <c r="H146" s="333"/>
      <c r="I146" s="183">
        <f>SUM(I147:I148)</f>
        <v>100</v>
      </c>
      <c r="J146" s="163"/>
    </row>
    <row r="147" spans="2:10" s="157" customFormat="1" ht="18" customHeight="1">
      <c r="B147" s="328"/>
      <c r="C147" s="329"/>
      <c r="D147" s="214">
        <f>+'Norma CONAC-Presupuesto Egresos'!M160</f>
        <v>0</v>
      </c>
      <c r="E147" s="213" t="s">
        <v>829</v>
      </c>
      <c r="F147" s="330" t="s">
        <v>833</v>
      </c>
      <c r="G147" s="331" t="s">
        <v>825</v>
      </c>
      <c r="H147" s="331"/>
      <c r="I147" s="182">
        <v>50</v>
      </c>
      <c r="J147" s="163"/>
    </row>
    <row r="148" spans="2:10" s="157" customFormat="1" ht="18" customHeight="1">
      <c r="B148" s="329"/>
      <c r="C148" s="329"/>
      <c r="D148" s="227">
        <f>+'Norma CONAC-Presupuesto Egresos'!M161</f>
        <v>0</v>
      </c>
      <c r="E148" s="213" t="s">
        <v>829</v>
      </c>
      <c r="F148" s="330" t="s">
        <v>834</v>
      </c>
      <c r="G148" s="331" t="s">
        <v>825</v>
      </c>
      <c r="H148" s="331"/>
      <c r="I148" s="182">
        <v>50</v>
      </c>
      <c r="J148" s="163"/>
    </row>
    <row r="149" spans="2:10" s="157" customFormat="1" ht="18" customHeight="1">
      <c r="B149" s="261"/>
      <c r="C149" s="261"/>
      <c r="D149" s="226"/>
      <c r="E149" s="211" t="s">
        <v>827</v>
      </c>
      <c r="F149" s="334" t="s">
        <v>835</v>
      </c>
      <c r="G149" s="335"/>
      <c r="H149" s="335"/>
      <c r="I149" s="182"/>
      <c r="J149" s="163"/>
    </row>
    <row r="150" spans="2:10" s="157" customFormat="1" ht="18" customHeight="1">
      <c r="B150" s="261"/>
      <c r="C150" s="261"/>
      <c r="D150" s="226"/>
      <c r="E150" s="212" t="s">
        <v>828</v>
      </c>
      <c r="F150" s="332" t="s">
        <v>836</v>
      </c>
      <c r="G150" s="333"/>
      <c r="H150" s="333"/>
      <c r="I150" s="183">
        <f>SUM(I151:I152)</f>
        <v>2000</v>
      </c>
      <c r="J150" s="163"/>
    </row>
    <row r="151" spans="2:10" s="157" customFormat="1" ht="18" customHeight="1">
      <c r="B151" s="261"/>
      <c r="C151" s="261"/>
      <c r="D151" s="226"/>
      <c r="E151" s="213" t="s">
        <v>829</v>
      </c>
      <c r="F151" s="336" t="s">
        <v>837</v>
      </c>
      <c r="G151" s="337"/>
      <c r="H151" s="337"/>
      <c r="I151" s="182">
        <v>1000</v>
      </c>
      <c r="J151" s="163"/>
    </row>
    <row r="152" spans="2:10" s="157" customFormat="1" ht="22.5" customHeight="1">
      <c r="B152" s="261"/>
      <c r="C152" s="261"/>
      <c r="D152" s="226"/>
      <c r="E152" s="213" t="s">
        <v>829</v>
      </c>
      <c r="F152" s="338" t="s">
        <v>838</v>
      </c>
      <c r="G152" s="339"/>
      <c r="H152" s="339"/>
      <c r="I152" s="182">
        <v>1000</v>
      </c>
      <c r="J152" s="163"/>
    </row>
    <row r="153" spans="2:10" s="157" customFormat="1" ht="18" customHeight="1">
      <c r="B153" s="261"/>
      <c r="C153" s="261"/>
      <c r="D153" s="226"/>
      <c r="E153" s="133" t="s">
        <v>841</v>
      </c>
      <c r="I153" s="98"/>
      <c r="J153" s="163"/>
    </row>
    <row r="154" spans="2:10" s="157" customFormat="1" ht="18" customHeight="1">
      <c r="B154" s="261"/>
      <c r="C154" s="261"/>
      <c r="D154" s="226"/>
      <c r="E154" s="133"/>
      <c r="I154" s="98"/>
      <c r="J154" s="163"/>
    </row>
    <row r="155" spans="2:10" s="157" customFormat="1" ht="18" customHeight="1">
      <c r="B155" s="261"/>
      <c r="C155" s="261"/>
      <c r="D155" s="226"/>
      <c r="E155" s="133"/>
      <c r="I155" s="98"/>
      <c r="J155" s="163"/>
    </row>
    <row r="156" spans="2:10" s="157" customFormat="1" ht="18" customHeight="1">
      <c r="B156" s="261"/>
      <c r="C156" s="261"/>
      <c r="D156" s="226"/>
      <c r="E156" s="133"/>
      <c r="I156" s="98"/>
      <c r="J156" s="163"/>
    </row>
    <row r="157" spans="2:10" s="157" customFormat="1" ht="18" customHeight="1">
      <c r="B157" s="261"/>
      <c r="C157" s="261"/>
      <c r="D157" s="226"/>
      <c r="E157" s="133"/>
      <c r="I157" s="98"/>
      <c r="J157" s="163"/>
    </row>
    <row r="158" spans="2:10" s="157" customFormat="1" ht="18" customHeight="1">
      <c r="B158" s="261"/>
      <c r="C158" s="261"/>
      <c r="D158" s="226"/>
      <c r="E158" s="133"/>
      <c r="I158" s="98"/>
      <c r="J158" s="163"/>
    </row>
    <row r="159" spans="2:10" s="157" customFormat="1" ht="18" customHeight="1">
      <c r="B159" s="261"/>
      <c r="C159" s="261"/>
      <c r="D159" s="226"/>
      <c r="E159" s="133"/>
      <c r="I159" s="98"/>
      <c r="J159" s="163"/>
    </row>
    <row r="160" spans="2:10" s="157" customFormat="1" ht="18" customHeight="1">
      <c r="B160" s="261"/>
      <c r="C160" s="261"/>
      <c r="D160" s="226"/>
      <c r="E160" s="133"/>
      <c r="I160" s="98"/>
      <c r="J160" s="163"/>
    </row>
    <row r="161" spans="2:42" s="157" customFormat="1" ht="18" customHeight="1">
      <c r="B161" s="261"/>
      <c r="C161" s="261"/>
      <c r="D161" s="226"/>
      <c r="E161" s="133"/>
      <c r="I161" s="98"/>
      <c r="J161" s="163"/>
    </row>
    <row r="162" spans="2:42">
      <c r="F162" s="99"/>
      <c r="G162" s="99"/>
      <c r="H162" s="99"/>
      <c r="I162" s="98"/>
    </row>
    <row r="165" spans="2:42" s="133" customFormat="1" ht="38.25" customHeight="1">
      <c r="B165" s="340"/>
      <c r="C165" s="340"/>
      <c r="D165" s="184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</row>
    <row r="166" spans="2:42" s="133" customFormat="1" ht="38.25" customHeight="1">
      <c r="B166" s="340"/>
      <c r="C166" s="340"/>
      <c r="D166" s="184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</row>
    <row r="167" spans="2:42" s="133" customFormat="1" ht="38.25" customHeight="1">
      <c r="B167" s="340"/>
      <c r="C167" s="340"/>
      <c r="D167" s="184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159"/>
      <c r="AK167" s="159"/>
      <c r="AL167" s="159"/>
      <c r="AM167" s="159"/>
      <c r="AN167" s="159"/>
      <c r="AO167" s="159"/>
      <c r="AP167" s="159"/>
    </row>
    <row r="168" spans="2:42" s="133" customFormat="1" ht="38.25" customHeight="1">
      <c r="B168" s="340"/>
      <c r="C168" s="340"/>
      <c r="D168" s="184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  <c r="AK168" s="159"/>
      <c r="AL168" s="159"/>
      <c r="AM168" s="159"/>
      <c r="AN168" s="159"/>
      <c r="AO168" s="159"/>
      <c r="AP168" s="159"/>
    </row>
    <row r="169" spans="2:42" s="133" customFormat="1" ht="38.25" customHeight="1">
      <c r="B169" s="340"/>
      <c r="C169" s="340"/>
      <c r="D169" s="184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</row>
    <row r="170" spans="2:42" s="133" customFormat="1" ht="38.25" customHeight="1">
      <c r="B170" s="340"/>
      <c r="C170" s="340"/>
      <c r="D170" s="184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</row>
    <row r="171" spans="2:42" s="133" customFormat="1" ht="38.25" customHeight="1">
      <c r="B171" s="340"/>
      <c r="C171" s="340"/>
      <c r="D171" s="184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</row>
    <row r="172" spans="2:42" s="133" customFormat="1" ht="38.25" customHeight="1">
      <c r="B172" s="340"/>
      <c r="C172" s="340"/>
      <c r="D172" s="184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</row>
    <row r="173" spans="2:42" s="133" customFormat="1" ht="38.25" customHeight="1">
      <c r="B173" s="340"/>
      <c r="C173" s="340"/>
      <c r="D173" s="184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</row>
    <row r="174" spans="2:42" s="133" customFormat="1" ht="38.25" customHeight="1">
      <c r="B174" s="340"/>
      <c r="C174" s="340"/>
      <c r="D174" s="184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</row>
    <row r="175" spans="2:42" s="133" customFormat="1" ht="38.25" customHeight="1">
      <c r="B175" s="340"/>
      <c r="C175" s="340"/>
      <c r="D175" s="184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</row>
    <row r="176" spans="2:42" s="133" customFormat="1" ht="38.25" customHeight="1">
      <c r="B176" s="340"/>
      <c r="C176" s="340"/>
      <c r="D176" s="184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</row>
    <row r="177" spans="2:42" s="133" customFormat="1" ht="38.25" customHeight="1">
      <c r="B177" s="340"/>
      <c r="C177" s="340"/>
      <c r="D177" s="184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</row>
    <row r="178" spans="2:42" s="133" customFormat="1" ht="38.25" customHeight="1">
      <c r="B178" s="340"/>
      <c r="C178" s="340"/>
      <c r="D178" s="184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</row>
    <row r="179" spans="2:42" s="133" customFormat="1" ht="38.25" customHeight="1">
      <c r="B179" s="340"/>
      <c r="C179" s="340"/>
      <c r="D179" s="184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  <c r="AK179" s="159"/>
      <c r="AL179" s="159"/>
      <c r="AM179" s="159"/>
      <c r="AN179" s="159"/>
      <c r="AO179" s="159"/>
      <c r="AP179" s="159"/>
    </row>
    <row r="180" spans="2:42" s="133" customFormat="1" ht="38.25" customHeight="1">
      <c r="B180" s="340"/>
      <c r="C180" s="340"/>
      <c r="D180" s="184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</row>
    <row r="181" spans="2:42" s="133" customFormat="1" ht="38.25" customHeight="1">
      <c r="B181" s="340"/>
      <c r="C181" s="340"/>
      <c r="D181" s="184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59"/>
      <c r="AM181" s="159"/>
      <c r="AN181" s="159"/>
      <c r="AO181" s="159"/>
      <c r="AP181" s="159"/>
    </row>
    <row r="182" spans="2:42" s="133" customFormat="1" ht="38.25" customHeight="1">
      <c r="B182" s="340"/>
      <c r="C182" s="340"/>
      <c r="D182" s="184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  <c r="AO182" s="159"/>
      <c r="AP182" s="159"/>
    </row>
    <row r="183" spans="2:42" s="133" customFormat="1" ht="38.25" customHeight="1">
      <c r="B183" s="340"/>
      <c r="C183" s="340"/>
      <c r="D183" s="184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  <c r="AK183" s="159"/>
      <c r="AL183" s="159"/>
      <c r="AM183" s="159"/>
      <c r="AN183" s="159"/>
      <c r="AO183" s="159"/>
      <c r="AP183" s="159"/>
    </row>
    <row r="184" spans="2:42" s="133" customFormat="1" ht="38.25" customHeight="1">
      <c r="B184" s="340"/>
      <c r="C184" s="340"/>
      <c r="D184" s="184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  <c r="AO184" s="159"/>
      <c r="AP184" s="159"/>
    </row>
  </sheetData>
  <sheetProtection sheet="1" formatCells="0" formatColumns="0" formatRows="0" insertRows="0"/>
  <mergeCells count="93">
    <mergeCell ref="B184:C184"/>
    <mergeCell ref="B178:C178"/>
    <mergeCell ref="B179:C179"/>
    <mergeCell ref="B180:C180"/>
    <mergeCell ref="B181:C181"/>
    <mergeCell ref="B182:C182"/>
    <mergeCell ref="B183:C183"/>
    <mergeCell ref="B177:C177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65:C165"/>
    <mergeCell ref="B161:C161"/>
    <mergeCell ref="B158:C158"/>
    <mergeCell ref="B159:C159"/>
    <mergeCell ref="B160:C160"/>
    <mergeCell ref="B155:C155"/>
    <mergeCell ref="B156:C156"/>
    <mergeCell ref="B157:C157"/>
    <mergeCell ref="B152:C152"/>
    <mergeCell ref="F152:H152"/>
    <mergeCell ref="B153:C153"/>
    <mergeCell ref="B154:C154"/>
    <mergeCell ref="B150:C150"/>
    <mergeCell ref="F150:H150"/>
    <mergeCell ref="B151:C151"/>
    <mergeCell ref="F151:H151"/>
    <mergeCell ref="B148:C148"/>
    <mergeCell ref="F148:H148"/>
    <mergeCell ref="B149:C149"/>
    <mergeCell ref="F149:H149"/>
    <mergeCell ref="B146:C146"/>
    <mergeCell ref="F146:H146"/>
    <mergeCell ref="B147:C147"/>
    <mergeCell ref="F147:H147"/>
    <mergeCell ref="B144:C144"/>
    <mergeCell ref="F144:H144"/>
    <mergeCell ref="B145:C145"/>
    <mergeCell ref="F145:H145"/>
    <mergeCell ref="B142:C142"/>
    <mergeCell ref="F142:H142"/>
    <mergeCell ref="B143:C143"/>
    <mergeCell ref="F143:H143"/>
    <mergeCell ref="B140:C140"/>
    <mergeCell ref="F140:H140"/>
    <mergeCell ref="B141:C141"/>
    <mergeCell ref="F141:H141"/>
    <mergeCell ref="B136:D136"/>
    <mergeCell ref="B137:C137"/>
    <mergeCell ref="E137:H139"/>
    <mergeCell ref="B138:C138"/>
    <mergeCell ref="B139:C139"/>
    <mergeCell ref="B130:D130"/>
    <mergeCell ref="B131:D131"/>
    <mergeCell ref="B132:D132"/>
    <mergeCell ref="B121:D121"/>
    <mergeCell ref="B123:D123"/>
    <mergeCell ref="E123:H129"/>
    <mergeCell ref="B124:D124"/>
    <mergeCell ref="B125:D125"/>
    <mergeCell ref="B126:D126"/>
    <mergeCell ref="B127:D127"/>
    <mergeCell ref="B128:D128"/>
    <mergeCell ref="B129:D129"/>
    <mergeCell ref="F111:J114"/>
    <mergeCell ref="B110:C110"/>
    <mergeCell ref="B111:C111"/>
    <mergeCell ref="B102:C102"/>
    <mergeCell ref="F102:J105"/>
    <mergeCell ref="B108:D108"/>
    <mergeCell ref="F94:J97"/>
    <mergeCell ref="B101:C101"/>
    <mergeCell ref="B93:C93"/>
    <mergeCell ref="B94:C94"/>
    <mergeCell ref="B82:D82"/>
    <mergeCell ref="B83:D83"/>
    <mergeCell ref="B84:C84"/>
    <mergeCell ref="B86:C86"/>
    <mergeCell ref="B119:D119"/>
    <mergeCell ref="A1:D1"/>
    <mergeCell ref="B5:C5"/>
    <mergeCell ref="B6:C6"/>
    <mergeCell ref="B3:D3"/>
    <mergeCell ref="B80:D80"/>
    <mergeCell ref="B99:D99"/>
  </mergeCells>
  <pageMargins left="0.9055118110236221" right="0.51181102362204722" top="0.74803149606299213" bottom="0.55118110236220474" header="0.31496062992125984" footer="0.31496062992125984"/>
  <pageSetup scale="95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DX247"/>
  <sheetViews>
    <sheetView workbookViewId="0">
      <selection activeCell="B7" sqref="B7"/>
    </sheetView>
  </sheetViews>
  <sheetFormatPr baseColWidth="10" defaultColWidth="10.875" defaultRowHeight="17.25" customHeight="1"/>
  <cols>
    <col min="1" max="1" width="6" style="145" customWidth="1"/>
    <col min="2" max="2" width="47.625" style="146" customWidth="1"/>
    <col min="3" max="3" width="17.75" style="147" customWidth="1"/>
    <col min="4" max="4" width="13.875" style="129" customWidth="1"/>
    <col min="5" max="5" width="10.875" style="129"/>
    <col min="6" max="6" width="22.75" style="129" customWidth="1"/>
    <col min="7" max="16384" width="10.875" style="129"/>
  </cols>
  <sheetData>
    <row r="1" spans="1:48" s="217" customFormat="1" ht="15.75">
      <c r="B1" s="310" t="s">
        <v>1345</v>
      </c>
      <c r="C1" s="311"/>
      <c r="D1" s="311"/>
      <c r="E1" s="215"/>
      <c r="F1" s="215"/>
      <c r="G1" s="215"/>
      <c r="H1" s="215"/>
      <c r="I1" s="215"/>
      <c r="J1" s="216"/>
    </row>
    <row r="2" spans="1:48" ht="45" customHeight="1">
      <c r="A2" s="312" t="s">
        <v>1346</v>
      </c>
      <c r="B2" s="312"/>
      <c r="C2" s="312"/>
      <c r="D2" s="127" t="s">
        <v>650</v>
      </c>
      <c r="E2" s="128"/>
    </row>
    <row r="3" spans="1:48" ht="17.25" customHeight="1">
      <c r="A3" s="130"/>
      <c r="B3" s="131"/>
      <c r="C3" s="132"/>
      <c r="D3" s="133" t="s">
        <v>846</v>
      </c>
    </row>
    <row r="4" spans="1:48" ht="17.25" customHeight="1" thickBot="1">
      <c r="A4" s="345" t="s">
        <v>653</v>
      </c>
      <c r="B4" s="345"/>
      <c r="C4" s="345"/>
      <c r="D4" s="134"/>
    </row>
    <row r="5" spans="1:48" ht="29.25" customHeight="1" thickBot="1">
      <c r="A5" s="343" t="s">
        <v>654</v>
      </c>
      <c r="B5" s="344"/>
      <c r="C5" s="135" t="s">
        <v>652</v>
      </c>
      <c r="D5" s="134"/>
    </row>
    <row r="6" spans="1:48" s="139" customFormat="1" ht="20.25" customHeight="1">
      <c r="A6" s="121">
        <v>1000</v>
      </c>
      <c r="B6" s="122" t="s">
        <v>656</v>
      </c>
      <c r="C6" s="123">
        <f>+'Formato Plantilla Concentrada'!CE7</f>
        <v>1253384.71</v>
      </c>
      <c r="D6" s="136"/>
      <c r="E6" s="137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</row>
    <row r="7" spans="1:48" s="140" customFormat="1" ht="20.25" customHeight="1">
      <c r="A7" s="124">
        <v>1100</v>
      </c>
      <c r="B7" s="149" t="s">
        <v>661</v>
      </c>
      <c r="C7" s="125">
        <f>+'Formato Plantilla Concentrada'!CE8</f>
        <v>911599.2</v>
      </c>
      <c r="D7" s="138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</row>
    <row r="8" spans="1:48" ht="20.25" customHeight="1">
      <c r="A8" s="150">
        <v>1110</v>
      </c>
      <c r="B8" s="151" t="s">
        <v>742</v>
      </c>
      <c r="C8" s="152">
        <f>+'Formato Plantilla Concentrada'!CE9</f>
        <v>0</v>
      </c>
      <c r="D8" s="138"/>
      <c r="E8" s="141"/>
    </row>
    <row r="9" spans="1:48" ht="20.25" customHeight="1">
      <c r="A9" s="150">
        <v>1130</v>
      </c>
      <c r="B9" s="151" t="s">
        <v>743</v>
      </c>
      <c r="C9" s="152">
        <f>+'Formato Plantilla Concentrada'!CE11</f>
        <v>911599.2</v>
      </c>
      <c r="D9" s="138"/>
      <c r="E9" s="141"/>
    </row>
    <row r="10" spans="1:48" s="140" customFormat="1" ht="20.25" customHeight="1">
      <c r="A10" s="124">
        <v>1200</v>
      </c>
      <c r="B10" s="149" t="s">
        <v>662</v>
      </c>
      <c r="C10" s="125">
        <f>+'Formato Plantilla Concentrada'!CE15</f>
        <v>16202</v>
      </c>
      <c r="D10" s="138"/>
      <c r="E10" s="141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</row>
    <row r="11" spans="1:48" ht="20.25" customHeight="1">
      <c r="A11" s="150">
        <v>1210</v>
      </c>
      <c r="B11" s="151" t="s">
        <v>663</v>
      </c>
      <c r="C11" s="152">
        <f>+'Formato Plantilla Concentrada'!CE16</f>
        <v>1</v>
      </c>
      <c r="D11" s="138"/>
      <c r="E11" s="141"/>
    </row>
    <row r="12" spans="1:48" ht="20.25" customHeight="1">
      <c r="A12" s="153">
        <v>1220</v>
      </c>
      <c r="B12" s="154" t="s">
        <v>664</v>
      </c>
      <c r="C12" s="152">
        <f>+'Formato Plantilla Concentrada'!CE20</f>
        <v>16201</v>
      </c>
      <c r="D12" s="138"/>
      <c r="E12" s="141"/>
    </row>
    <row r="13" spans="1:48" ht="20.25" customHeight="1">
      <c r="A13" s="150">
        <v>1230</v>
      </c>
      <c r="B13" s="151" t="s">
        <v>665</v>
      </c>
      <c r="C13" s="152">
        <f>+'Formato Plantilla Concentrada'!CE27</f>
        <v>0</v>
      </c>
      <c r="D13" s="138"/>
      <c r="E13" s="141"/>
    </row>
    <row r="14" spans="1:48" s="140" customFormat="1" ht="20.25" customHeight="1">
      <c r="A14" s="124">
        <v>1300</v>
      </c>
      <c r="B14" s="149" t="s">
        <v>666</v>
      </c>
      <c r="C14" s="125">
        <f>+'Formato Plantilla Concentrada'!CE31</f>
        <v>276582.51</v>
      </c>
      <c r="D14" s="138"/>
      <c r="E14" s="141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</row>
    <row r="15" spans="1:48" ht="20.25" customHeight="1">
      <c r="A15" s="150">
        <v>1310</v>
      </c>
      <c r="B15" s="151" t="s">
        <v>744</v>
      </c>
      <c r="C15" s="152">
        <f>+'Formato Plantilla Concentrada'!CE32</f>
        <v>28998</v>
      </c>
      <c r="D15" s="138"/>
      <c r="E15" s="141"/>
    </row>
    <row r="16" spans="1:48" ht="20.25" customHeight="1">
      <c r="A16" s="150">
        <v>1320</v>
      </c>
      <c r="B16" s="151" t="s">
        <v>745</v>
      </c>
      <c r="C16" s="152">
        <f>+'Formato Plantilla Concentrada'!CE36</f>
        <v>247583.51</v>
      </c>
      <c r="D16" s="138"/>
      <c r="E16" s="141"/>
    </row>
    <row r="17" spans="1:48" ht="20.25" customHeight="1">
      <c r="A17" s="150">
        <v>1330</v>
      </c>
      <c r="B17" s="151" t="s">
        <v>746</v>
      </c>
      <c r="C17" s="152">
        <f>+'Formato Plantilla Concentrada'!CE46</f>
        <v>1</v>
      </c>
      <c r="D17" s="138"/>
      <c r="E17" s="141"/>
    </row>
    <row r="18" spans="1:48" ht="20.25" customHeight="1">
      <c r="A18" s="150">
        <v>1340</v>
      </c>
      <c r="B18" s="151" t="s">
        <v>747</v>
      </c>
      <c r="C18" s="152">
        <f>+'Formato Plantilla Concentrada'!CE50</f>
        <v>0</v>
      </c>
      <c r="D18" s="138"/>
      <c r="E18" s="141"/>
    </row>
    <row r="19" spans="1:48" s="140" customFormat="1" ht="20.25" customHeight="1">
      <c r="A19" s="124">
        <v>1400</v>
      </c>
      <c r="B19" s="149" t="s">
        <v>667</v>
      </c>
      <c r="C19" s="125">
        <f>+'Formato Plantilla Concentrada'!CE57</f>
        <v>0</v>
      </c>
      <c r="D19" s="138"/>
      <c r="E19" s="141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</row>
    <row r="20" spans="1:48" ht="20.25" customHeight="1">
      <c r="A20" s="150">
        <v>1410</v>
      </c>
      <c r="B20" s="151" t="s">
        <v>748</v>
      </c>
      <c r="C20" s="152">
        <f>+'Formato Plantilla Concentrada'!CE58</f>
        <v>0</v>
      </c>
      <c r="D20" s="138"/>
      <c r="E20" s="141"/>
    </row>
    <row r="21" spans="1:48" ht="20.25" customHeight="1">
      <c r="A21" s="150">
        <v>1420</v>
      </c>
      <c r="B21" s="151" t="s">
        <v>749</v>
      </c>
      <c r="C21" s="152">
        <f>+'Formato Plantilla Concentrada'!CE65</f>
        <v>0</v>
      </c>
      <c r="D21" s="138"/>
      <c r="E21" s="141"/>
    </row>
    <row r="22" spans="1:48" ht="20.25" customHeight="1">
      <c r="A22" s="150">
        <v>1430</v>
      </c>
      <c r="B22" s="151" t="s">
        <v>750</v>
      </c>
      <c r="C22" s="152">
        <f>+'Formato Plantilla Concentrada'!CE69</f>
        <v>0</v>
      </c>
      <c r="D22" s="138"/>
      <c r="E22" s="141"/>
    </row>
    <row r="23" spans="1:48" ht="20.25" customHeight="1">
      <c r="A23" s="150">
        <v>1440</v>
      </c>
      <c r="B23" s="151" t="s">
        <v>751</v>
      </c>
      <c r="C23" s="152">
        <f>+'Formato Plantilla Concentrada'!CE76</f>
        <v>0</v>
      </c>
      <c r="D23" s="138"/>
      <c r="E23" s="141"/>
    </row>
    <row r="24" spans="1:48" s="140" customFormat="1" ht="20.25" customHeight="1">
      <c r="A24" s="124">
        <v>1500</v>
      </c>
      <c r="B24" s="149" t="s">
        <v>668</v>
      </c>
      <c r="C24" s="125">
        <f>+'Formato Plantilla Concentrada'!CE80</f>
        <v>49001</v>
      </c>
      <c r="D24" s="138"/>
      <c r="E24" s="141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</row>
    <row r="25" spans="1:48" ht="20.25" customHeight="1">
      <c r="A25" s="150">
        <v>1530</v>
      </c>
      <c r="B25" s="151" t="s">
        <v>752</v>
      </c>
      <c r="C25" s="152">
        <f>+'Formato Plantilla Concentrada'!CE81</f>
        <v>0</v>
      </c>
      <c r="D25" s="138"/>
      <c r="E25" s="141"/>
    </row>
    <row r="26" spans="1:48" ht="20.25" customHeight="1">
      <c r="A26" s="150">
        <v>1590</v>
      </c>
      <c r="B26" s="151" t="s">
        <v>668</v>
      </c>
      <c r="C26" s="152">
        <f>+'Formato Plantilla Concentrada'!CE85</f>
        <v>49001</v>
      </c>
      <c r="D26" s="138"/>
      <c r="E26" s="141"/>
    </row>
    <row r="27" spans="1:48" s="140" customFormat="1" ht="20.25" customHeight="1">
      <c r="A27" s="124">
        <v>1700</v>
      </c>
      <c r="B27" s="149" t="s">
        <v>669</v>
      </c>
      <c r="C27" s="125">
        <f>+'Formato Plantilla Concentrada'!CE104</f>
        <v>0</v>
      </c>
      <c r="D27" s="138"/>
      <c r="E27" s="141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</row>
    <row r="28" spans="1:48" ht="20.25" customHeight="1">
      <c r="A28" s="150">
        <v>1710</v>
      </c>
      <c r="B28" s="151" t="s">
        <v>753</v>
      </c>
      <c r="C28" s="152">
        <f>+'Formato Plantilla Concentrada'!CE105</f>
        <v>0</v>
      </c>
      <c r="D28" s="138"/>
      <c r="E28" s="141"/>
    </row>
    <row r="29" spans="1:48" s="139" customFormat="1" ht="20.25" customHeight="1">
      <c r="A29" s="121">
        <v>2000</v>
      </c>
      <c r="B29" s="122" t="s">
        <v>657</v>
      </c>
      <c r="C29" s="123">
        <f>+'Formato Plantilla Concentrada'!CE112</f>
        <v>347767.26</v>
      </c>
      <c r="D29" s="136"/>
      <c r="E29" s="142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</row>
    <row r="30" spans="1:48" s="140" customFormat="1" ht="20.25" customHeight="1">
      <c r="A30" s="124">
        <v>2100</v>
      </c>
      <c r="B30" s="149" t="s">
        <v>670</v>
      </c>
      <c r="C30" s="125">
        <f>+'Formato Plantilla Concentrada'!CE113</f>
        <v>22001</v>
      </c>
      <c r="D30" s="138"/>
      <c r="E30" s="141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</row>
    <row r="31" spans="1:48" ht="20.25" customHeight="1">
      <c r="A31" s="150">
        <v>2110</v>
      </c>
      <c r="B31" s="151" t="s">
        <v>754</v>
      </c>
      <c r="C31" s="152">
        <f>+'Formato Plantilla Concentrada'!CE114</f>
        <v>20000</v>
      </c>
      <c r="D31" s="138"/>
      <c r="E31" s="141"/>
    </row>
    <row r="32" spans="1:48" ht="20.25" customHeight="1">
      <c r="A32" s="150">
        <v>2120</v>
      </c>
      <c r="B32" s="151" t="s">
        <v>755</v>
      </c>
      <c r="C32" s="152">
        <f>+'Formato Plantilla Concentrada'!CE118</f>
        <v>0</v>
      </c>
      <c r="D32" s="138"/>
      <c r="E32" s="141"/>
    </row>
    <row r="33" spans="1:48" ht="20.25" customHeight="1">
      <c r="A33" s="150">
        <v>2130</v>
      </c>
      <c r="B33" s="151" t="s">
        <v>756</v>
      </c>
      <c r="C33" s="152">
        <f>+'Formato Plantilla Concentrada'!CE122</f>
        <v>0</v>
      </c>
      <c r="D33" s="138"/>
      <c r="E33" s="141"/>
    </row>
    <row r="34" spans="1:48" ht="29.25" customHeight="1">
      <c r="A34" s="150">
        <v>2140</v>
      </c>
      <c r="B34" s="151" t="s">
        <v>757</v>
      </c>
      <c r="C34" s="152">
        <f>+'Formato Plantilla Concentrada'!CE126</f>
        <v>1</v>
      </c>
      <c r="D34" s="138"/>
      <c r="E34" s="141"/>
    </row>
    <row r="35" spans="1:48" ht="20.25" customHeight="1">
      <c r="A35" s="150">
        <v>2150</v>
      </c>
      <c r="B35" s="151" t="s">
        <v>671</v>
      </c>
      <c r="C35" s="152">
        <f>+'Formato Plantilla Concentrada'!CE130</f>
        <v>0</v>
      </c>
      <c r="D35" s="138"/>
      <c r="E35" s="141"/>
    </row>
    <row r="36" spans="1:48" ht="20.25" customHeight="1">
      <c r="A36" s="150">
        <v>2160</v>
      </c>
      <c r="B36" s="151" t="s">
        <v>672</v>
      </c>
      <c r="C36" s="152">
        <f>+'Formato Plantilla Concentrada'!CE134</f>
        <v>2000</v>
      </c>
      <c r="D36" s="138"/>
      <c r="E36" s="141"/>
    </row>
    <row r="37" spans="1:48" ht="20.25" customHeight="1">
      <c r="A37" s="150" t="s">
        <v>437</v>
      </c>
      <c r="B37" s="151" t="s">
        <v>758</v>
      </c>
      <c r="C37" s="152">
        <f>+'Formato Plantilla Concentrada'!CE138</f>
        <v>0</v>
      </c>
      <c r="D37" s="138"/>
      <c r="E37" s="141"/>
    </row>
    <row r="38" spans="1:48" ht="20.25" customHeight="1">
      <c r="A38" s="150">
        <v>2180</v>
      </c>
      <c r="B38" s="151" t="s">
        <v>673</v>
      </c>
      <c r="C38" s="152">
        <f>+'Formato Plantilla Concentrada'!CE142</f>
        <v>0</v>
      </c>
      <c r="D38" s="138"/>
      <c r="E38" s="141"/>
    </row>
    <row r="39" spans="1:48" s="140" customFormat="1" ht="20.25" customHeight="1">
      <c r="A39" s="124">
        <v>2200</v>
      </c>
      <c r="B39" s="149" t="s">
        <v>674</v>
      </c>
      <c r="C39" s="125">
        <f>+'Formato Plantilla Concentrada'!CE146</f>
        <v>5000</v>
      </c>
      <c r="D39" s="138"/>
      <c r="E39" s="141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</row>
    <row r="40" spans="1:48" ht="20.25" customHeight="1">
      <c r="A40" s="150">
        <v>2210</v>
      </c>
      <c r="B40" s="151" t="s">
        <v>759</v>
      </c>
      <c r="C40" s="152">
        <f>+'Formato Plantilla Concentrada'!CE147</f>
        <v>5000</v>
      </c>
      <c r="D40" s="138"/>
      <c r="E40" s="141"/>
    </row>
    <row r="41" spans="1:48" ht="20.25" customHeight="1">
      <c r="A41" s="150">
        <v>2220</v>
      </c>
      <c r="B41" s="151" t="s">
        <v>760</v>
      </c>
      <c r="C41" s="152">
        <f>+'Formato Plantilla Concentrada'!CE162</f>
        <v>0</v>
      </c>
      <c r="D41" s="138"/>
      <c r="E41" s="141"/>
    </row>
    <row r="42" spans="1:48" ht="20.25" customHeight="1">
      <c r="A42" s="150">
        <v>2230</v>
      </c>
      <c r="B42" s="151" t="s">
        <v>675</v>
      </c>
      <c r="C42" s="152">
        <f>+'Formato Plantilla Concentrada'!CE166</f>
        <v>0</v>
      </c>
      <c r="D42" s="138"/>
      <c r="E42" s="141"/>
    </row>
    <row r="43" spans="1:48" s="140" customFormat="1" ht="20.25" customHeight="1">
      <c r="A43" s="124" t="s">
        <v>441</v>
      </c>
      <c r="B43" s="149" t="s">
        <v>676</v>
      </c>
      <c r="C43" s="125">
        <f>+'Formato Plantilla Concentrada'!CE170</f>
        <v>0</v>
      </c>
      <c r="D43" s="138"/>
      <c r="E43" s="141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</row>
    <row r="44" spans="1:48" ht="20.25" customHeight="1">
      <c r="A44" s="150" t="s">
        <v>442</v>
      </c>
      <c r="B44" s="151" t="s">
        <v>677</v>
      </c>
      <c r="C44" s="152">
        <f>+'Formato Plantilla Concentrada'!CE171</f>
        <v>0</v>
      </c>
      <c r="D44" s="138"/>
      <c r="E44" s="141"/>
    </row>
    <row r="45" spans="1:48" ht="20.25" customHeight="1">
      <c r="A45" s="150" t="s">
        <v>445</v>
      </c>
      <c r="B45" s="151" t="s">
        <v>678</v>
      </c>
      <c r="C45" s="152">
        <f>+'Formato Plantilla Concentrada'!CE175</f>
        <v>0</v>
      </c>
      <c r="D45" s="138"/>
      <c r="E45" s="141"/>
    </row>
    <row r="46" spans="1:48" s="140" customFormat="1" ht="20.25" customHeight="1">
      <c r="A46" s="124">
        <v>2400</v>
      </c>
      <c r="B46" s="149" t="s">
        <v>679</v>
      </c>
      <c r="C46" s="125">
        <f>+'Formato Plantilla Concentrada'!CE179</f>
        <v>4502</v>
      </c>
      <c r="D46" s="138"/>
      <c r="E46" s="141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</row>
    <row r="47" spans="1:48" ht="20.25" customHeight="1">
      <c r="A47" s="150">
        <v>2410</v>
      </c>
      <c r="B47" s="151" t="s">
        <v>680</v>
      </c>
      <c r="C47" s="152">
        <f>+'Formato Plantilla Concentrada'!CE180</f>
        <v>1</v>
      </c>
      <c r="D47" s="138"/>
      <c r="E47" s="141"/>
    </row>
    <row r="48" spans="1:48" ht="20.25" customHeight="1">
      <c r="A48" s="150">
        <v>2420</v>
      </c>
      <c r="B48" s="151" t="s">
        <v>681</v>
      </c>
      <c r="C48" s="152">
        <f>+'Formato Plantilla Concentrada'!CE184</f>
        <v>2000</v>
      </c>
      <c r="D48" s="138"/>
      <c r="E48" s="141"/>
    </row>
    <row r="49" spans="1:48" ht="20.25" customHeight="1">
      <c r="A49" s="150">
        <v>2430</v>
      </c>
      <c r="B49" s="151" t="s">
        <v>682</v>
      </c>
      <c r="C49" s="152">
        <f>+'Formato Plantilla Concentrada'!CE188</f>
        <v>0</v>
      </c>
      <c r="D49" s="138"/>
      <c r="E49" s="141"/>
    </row>
    <row r="50" spans="1:48" ht="20.25" customHeight="1">
      <c r="A50" s="150">
        <v>2440</v>
      </c>
      <c r="B50" s="151" t="s">
        <v>683</v>
      </c>
      <c r="C50" s="152">
        <f>+'Formato Plantilla Concentrada'!CE192</f>
        <v>0</v>
      </c>
      <c r="D50" s="138"/>
      <c r="E50" s="141"/>
    </row>
    <row r="51" spans="1:48" ht="20.25" customHeight="1">
      <c r="A51" s="150">
        <v>2450</v>
      </c>
      <c r="B51" s="151" t="s">
        <v>684</v>
      </c>
      <c r="C51" s="152">
        <f>+'Formato Plantilla Concentrada'!CE196</f>
        <v>0</v>
      </c>
      <c r="D51" s="138"/>
      <c r="E51" s="141"/>
    </row>
    <row r="52" spans="1:48" ht="20.25" customHeight="1">
      <c r="A52" s="150">
        <v>2460</v>
      </c>
      <c r="B52" s="151" t="s">
        <v>761</v>
      </c>
      <c r="C52" s="152">
        <f>+'Formato Plantilla Concentrada'!CE200</f>
        <v>1</v>
      </c>
      <c r="D52" s="138"/>
      <c r="E52" s="141"/>
    </row>
    <row r="53" spans="1:48" ht="20.25" customHeight="1">
      <c r="A53" s="150">
        <v>2470</v>
      </c>
      <c r="B53" s="151" t="s">
        <v>762</v>
      </c>
      <c r="C53" s="152">
        <f>+'Formato Plantilla Concentrada'!CE204</f>
        <v>0</v>
      </c>
      <c r="D53" s="138"/>
      <c r="E53" s="141"/>
    </row>
    <row r="54" spans="1:48" ht="20.25" customHeight="1">
      <c r="A54" s="150">
        <v>2480</v>
      </c>
      <c r="B54" s="151" t="s">
        <v>763</v>
      </c>
      <c r="C54" s="152">
        <f>+'Formato Plantilla Concentrada'!CE208</f>
        <v>2500</v>
      </c>
      <c r="D54" s="138"/>
      <c r="E54" s="141"/>
    </row>
    <row r="55" spans="1:48" ht="20.25" customHeight="1">
      <c r="A55" s="150">
        <v>2490</v>
      </c>
      <c r="B55" s="151" t="s">
        <v>685</v>
      </c>
      <c r="C55" s="152">
        <f>+'Formato Plantilla Concentrada'!CE212</f>
        <v>0</v>
      </c>
      <c r="D55" s="138"/>
      <c r="E55" s="141"/>
    </row>
    <row r="56" spans="1:48" s="140" customFormat="1" ht="20.25" customHeight="1">
      <c r="A56" s="124">
        <v>2500</v>
      </c>
      <c r="B56" s="149" t="s">
        <v>686</v>
      </c>
      <c r="C56" s="125">
        <f>+'Formato Plantilla Concentrada'!CE216</f>
        <v>70000</v>
      </c>
      <c r="D56" s="138"/>
      <c r="E56" s="141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</row>
    <row r="57" spans="1:48" ht="20.25" customHeight="1">
      <c r="A57" s="150">
        <v>2510</v>
      </c>
      <c r="B57" s="151" t="s">
        <v>764</v>
      </c>
      <c r="C57" s="152">
        <f>+'Formato Plantilla Concentrada'!CE217</f>
        <v>0</v>
      </c>
      <c r="D57" s="138"/>
      <c r="E57" s="141"/>
    </row>
    <row r="58" spans="1:48" ht="20.25" customHeight="1">
      <c r="A58" s="150">
        <v>2520</v>
      </c>
      <c r="B58" s="151" t="s">
        <v>765</v>
      </c>
      <c r="C58" s="152">
        <f>+'Formato Plantilla Concentrada'!CE221</f>
        <v>0</v>
      </c>
      <c r="D58" s="138"/>
      <c r="E58" s="141"/>
    </row>
    <row r="59" spans="1:48" ht="20.25" customHeight="1">
      <c r="A59" s="150">
        <v>2530</v>
      </c>
      <c r="B59" s="151" t="s">
        <v>766</v>
      </c>
      <c r="C59" s="152">
        <f>+'Formato Plantilla Concentrada'!CE225</f>
        <v>0</v>
      </c>
      <c r="D59" s="138"/>
      <c r="E59" s="141"/>
    </row>
    <row r="60" spans="1:48" ht="20.25" customHeight="1">
      <c r="A60" s="150">
        <v>2540</v>
      </c>
      <c r="B60" s="151" t="s">
        <v>767</v>
      </c>
      <c r="C60" s="152">
        <f>+'Formato Plantilla Concentrada'!CE229</f>
        <v>0</v>
      </c>
      <c r="D60" s="138"/>
      <c r="E60" s="141"/>
    </row>
    <row r="61" spans="1:48" ht="20.25" customHeight="1">
      <c r="A61" s="150">
        <v>2550</v>
      </c>
      <c r="B61" s="151" t="s">
        <v>768</v>
      </c>
      <c r="C61" s="152">
        <f>+'Formato Plantilla Concentrada'!CE233</f>
        <v>0</v>
      </c>
      <c r="D61" s="138"/>
      <c r="E61" s="141"/>
    </row>
    <row r="62" spans="1:48" ht="20.25" customHeight="1">
      <c r="A62" s="150">
        <v>2560</v>
      </c>
      <c r="B62" s="151" t="s">
        <v>687</v>
      </c>
      <c r="C62" s="152">
        <f>+'Formato Plantilla Concentrada'!CE237</f>
        <v>0</v>
      </c>
      <c r="D62" s="138"/>
      <c r="E62" s="141"/>
    </row>
    <row r="63" spans="1:48" ht="20.25" customHeight="1">
      <c r="A63" s="150">
        <v>2590</v>
      </c>
      <c r="B63" s="151" t="s">
        <v>688</v>
      </c>
      <c r="C63" s="152">
        <f>+'Formato Plantilla Concentrada'!CE241</f>
        <v>70000</v>
      </c>
      <c r="D63" s="138"/>
      <c r="E63" s="141"/>
    </row>
    <row r="64" spans="1:48" s="140" customFormat="1" ht="20.25" customHeight="1">
      <c r="A64" s="124">
        <v>2600</v>
      </c>
      <c r="B64" s="149" t="s">
        <v>689</v>
      </c>
      <c r="C64" s="125">
        <f>+'Formato Plantilla Concentrada'!CE245</f>
        <v>92650</v>
      </c>
      <c r="D64" s="138"/>
      <c r="E64" s="141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</row>
    <row r="65" spans="1:48" ht="20.25" customHeight="1">
      <c r="A65" s="150">
        <v>2610</v>
      </c>
      <c r="B65" s="151" t="s">
        <v>689</v>
      </c>
      <c r="C65" s="152">
        <f>+'Formato Plantilla Concentrada'!CE246</f>
        <v>92650</v>
      </c>
      <c r="D65" s="138"/>
      <c r="E65" s="141"/>
    </row>
    <row r="66" spans="1:48" s="140" customFormat="1" ht="20.25" customHeight="1">
      <c r="A66" s="124">
        <v>2700</v>
      </c>
      <c r="B66" s="149" t="s">
        <v>690</v>
      </c>
      <c r="C66" s="125">
        <f>+'Formato Plantilla Concentrada'!CE250</f>
        <v>2</v>
      </c>
      <c r="D66" s="138"/>
      <c r="E66" s="141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</row>
    <row r="67" spans="1:48" ht="20.25" customHeight="1">
      <c r="A67" s="150">
        <v>2710</v>
      </c>
      <c r="B67" s="151" t="s">
        <v>769</v>
      </c>
      <c r="C67" s="152">
        <f>+'Formato Plantilla Concentrada'!CE251</f>
        <v>1</v>
      </c>
      <c r="D67" s="138"/>
      <c r="E67" s="141"/>
    </row>
    <row r="68" spans="1:48" ht="20.25" customHeight="1">
      <c r="A68" s="150">
        <v>2720</v>
      </c>
      <c r="B68" s="151" t="s">
        <v>770</v>
      </c>
      <c r="C68" s="152">
        <f>+'Formato Plantilla Concentrada'!CE255</f>
        <v>1</v>
      </c>
      <c r="D68" s="138"/>
      <c r="E68" s="141"/>
    </row>
    <row r="69" spans="1:48" ht="20.25" customHeight="1">
      <c r="A69" s="150">
        <v>2730</v>
      </c>
      <c r="B69" s="151" t="s">
        <v>771</v>
      </c>
      <c r="C69" s="152">
        <f>+'Formato Plantilla Concentrada'!CE259</f>
        <v>0</v>
      </c>
      <c r="D69" s="138"/>
      <c r="E69" s="141"/>
    </row>
    <row r="70" spans="1:48" ht="20.25" customHeight="1">
      <c r="A70" s="150">
        <v>2740</v>
      </c>
      <c r="B70" s="151" t="s">
        <v>691</v>
      </c>
      <c r="C70" s="152">
        <f>+'Formato Plantilla Concentrada'!CE263</f>
        <v>0</v>
      </c>
      <c r="D70" s="138"/>
      <c r="E70" s="141"/>
    </row>
    <row r="71" spans="1:48" ht="20.25" customHeight="1">
      <c r="A71" s="150">
        <v>2750</v>
      </c>
      <c r="B71" s="151" t="s">
        <v>692</v>
      </c>
      <c r="C71" s="152">
        <f>+'Formato Plantilla Concentrada'!CE267</f>
        <v>0</v>
      </c>
      <c r="D71" s="138"/>
      <c r="E71" s="141"/>
    </row>
    <row r="72" spans="1:48" s="140" customFormat="1" ht="20.25" customHeight="1">
      <c r="A72" s="124">
        <v>2800</v>
      </c>
      <c r="B72" s="149" t="s">
        <v>693</v>
      </c>
      <c r="C72" s="125">
        <f>+'Formato Plantilla Concentrada'!CE271</f>
        <v>0</v>
      </c>
      <c r="D72" s="138"/>
      <c r="E72" s="141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</row>
    <row r="73" spans="1:48" ht="20.25" customHeight="1">
      <c r="A73" s="150">
        <v>2810</v>
      </c>
      <c r="B73" s="151" t="s">
        <v>772</v>
      </c>
      <c r="C73" s="152">
        <f>+'Formato Plantilla Concentrada'!CE272</f>
        <v>0</v>
      </c>
      <c r="D73" s="138"/>
      <c r="E73" s="141"/>
    </row>
    <row r="74" spans="1:48" ht="20.25" customHeight="1">
      <c r="A74" s="150">
        <v>2820</v>
      </c>
      <c r="B74" s="151" t="s">
        <v>773</v>
      </c>
      <c r="C74" s="152">
        <f>+'Formato Plantilla Concentrada'!CE276</f>
        <v>0</v>
      </c>
      <c r="D74" s="138"/>
      <c r="E74" s="141"/>
    </row>
    <row r="75" spans="1:48" ht="20.25" customHeight="1">
      <c r="A75" s="150">
        <v>2830</v>
      </c>
      <c r="B75" s="151" t="s">
        <v>774</v>
      </c>
      <c r="C75" s="152">
        <f>+'Formato Plantilla Concentrada'!CE280</f>
        <v>0</v>
      </c>
      <c r="D75" s="138"/>
      <c r="E75" s="141"/>
    </row>
    <row r="76" spans="1:48" s="140" customFormat="1" ht="20.25" customHeight="1">
      <c r="A76" s="124">
        <v>2900</v>
      </c>
      <c r="B76" s="149" t="s">
        <v>694</v>
      </c>
      <c r="C76" s="125">
        <f>+'Formato Plantilla Concentrada'!CE284</f>
        <v>153612.26</v>
      </c>
      <c r="D76" s="138"/>
      <c r="E76" s="141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</row>
    <row r="77" spans="1:48" ht="20.25" customHeight="1">
      <c r="A77" s="150">
        <v>2910</v>
      </c>
      <c r="B77" s="151" t="s">
        <v>775</v>
      </c>
      <c r="C77" s="152">
        <f>+'Formato Plantilla Concentrada'!CE285</f>
        <v>130612.26</v>
      </c>
      <c r="D77" s="138"/>
      <c r="E77" s="141"/>
    </row>
    <row r="78" spans="1:48" ht="20.25" customHeight="1">
      <c r="A78" s="150">
        <v>2920</v>
      </c>
      <c r="B78" s="151" t="s">
        <v>695</v>
      </c>
      <c r="C78" s="152">
        <f>+'Formato Plantilla Concentrada'!CE289</f>
        <v>0</v>
      </c>
      <c r="D78" s="138"/>
      <c r="E78" s="141"/>
    </row>
    <row r="79" spans="1:48" ht="20.25" customHeight="1">
      <c r="A79" s="150">
        <v>2930</v>
      </c>
      <c r="B79" s="151" t="s">
        <v>696</v>
      </c>
      <c r="C79" s="152">
        <f>+'Formato Plantilla Concentrada'!CE293</f>
        <v>3000</v>
      </c>
      <c r="D79" s="138"/>
      <c r="E79" s="141"/>
    </row>
    <row r="80" spans="1:48" ht="20.25" customHeight="1">
      <c r="A80" s="150">
        <v>2940</v>
      </c>
      <c r="B80" s="151" t="s">
        <v>776</v>
      </c>
      <c r="C80" s="152">
        <f>+'Formato Plantilla Concentrada'!CE297</f>
        <v>5000</v>
      </c>
      <c r="D80" s="138"/>
      <c r="E80" s="141"/>
    </row>
    <row r="81" spans="1:48" ht="20.25" customHeight="1">
      <c r="A81" s="150">
        <v>2950</v>
      </c>
      <c r="B81" s="151" t="s">
        <v>697</v>
      </c>
      <c r="C81" s="152">
        <f>+'Formato Plantilla Concentrada'!CE301</f>
        <v>0</v>
      </c>
      <c r="D81" s="138"/>
      <c r="E81" s="141"/>
    </row>
    <row r="82" spans="1:48" ht="20.25" customHeight="1">
      <c r="A82" s="150">
        <v>2960</v>
      </c>
      <c r="B82" s="151" t="s">
        <v>698</v>
      </c>
      <c r="C82" s="152">
        <f>+'Formato Plantilla Concentrada'!CE305</f>
        <v>10000</v>
      </c>
      <c r="D82" s="138"/>
      <c r="E82" s="141"/>
    </row>
    <row r="83" spans="1:48" ht="20.25" customHeight="1">
      <c r="A83" s="150">
        <v>2970</v>
      </c>
      <c r="B83" s="151" t="s">
        <v>699</v>
      </c>
      <c r="C83" s="152">
        <f>+'Formato Plantilla Concentrada'!CE309</f>
        <v>0</v>
      </c>
      <c r="D83" s="138"/>
      <c r="E83" s="141"/>
    </row>
    <row r="84" spans="1:48" ht="20.25" customHeight="1">
      <c r="A84" s="150">
        <v>2980</v>
      </c>
      <c r="B84" s="151" t="s">
        <v>700</v>
      </c>
      <c r="C84" s="152">
        <f>+'Formato Plantilla Concentrada'!CE313</f>
        <v>5000</v>
      </c>
      <c r="D84" s="138"/>
      <c r="E84" s="141"/>
    </row>
    <row r="85" spans="1:48" ht="20.25" customHeight="1">
      <c r="A85" s="150">
        <v>2990</v>
      </c>
      <c r="B85" s="151" t="s">
        <v>701</v>
      </c>
      <c r="C85" s="152">
        <f>+'Formato Plantilla Concentrada'!CE317</f>
        <v>0</v>
      </c>
      <c r="D85" s="138"/>
      <c r="E85" s="141"/>
    </row>
    <row r="86" spans="1:48" s="139" customFormat="1" ht="20.25" customHeight="1">
      <c r="A86" s="121">
        <v>3000</v>
      </c>
      <c r="B86" s="122" t="s">
        <v>658</v>
      </c>
      <c r="C86" s="123">
        <f>+'Formato Plantilla Concentrada'!CE321</f>
        <v>985156.03</v>
      </c>
      <c r="D86" s="136"/>
      <c r="E86" s="142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</row>
    <row r="87" spans="1:48" s="140" customFormat="1" ht="20.25" customHeight="1">
      <c r="A87" s="124">
        <v>3100</v>
      </c>
      <c r="B87" s="149" t="s">
        <v>702</v>
      </c>
      <c r="C87" s="125">
        <f>+'Formato Plantilla Concentrada'!CE322</f>
        <v>794456.03</v>
      </c>
      <c r="D87" s="138"/>
      <c r="E87" s="141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</row>
    <row r="88" spans="1:48" ht="20.25" customHeight="1">
      <c r="A88" s="150">
        <v>3110</v>
      </c>
      <c r="B88" s="151" t="s">
        <v>777</v>
      </c>
      <c r="C88" s="152">
        <f>+'Formato Plantilla Concentrada'!CE323</f>
        <v>788456.03</v>
      </c>
      <c r="D88" s="138"/>
      <c r="E88" s="141"/>
    </row>
    <row r="89" spans="1:48" ht="20.25" customHeight="1">
      <c r="A89" s="150">
        <v>3120</v>
      </c>
      <c r="B89" s="151" t="s">
        <v>703</v>
      </c>
      <c r="C89" s="152">
        <f>+'Formato Plantilla Concentrada'!CE330</f>
        <v>0</v>
      </c>
      <c r="D89" s="138"/>
      <c r="E89" s="141"/>
    </row>
    <row r="90" spans="1:48" ht="20.25" customHeight="1">
      <c r="A90" s="150">
        <v>3130</v>
      </c>
      <c r="B90" s="151" t="s">
        <v>778</v>
      </c>
      <c r="C90" s="152">
        <f>+'Formato Plantilla Concentrada'!CE334</f>
        <v>0</v>
      </c>
      <c r="D90" s="138"/>
      <c r="E90" s="141"/>
    </row>
    <row r="91" spans="1:48" ht="20.25" customHeight="1">
      <c r="A91" s="150">
        <v>3140</v>
      </c>
      <c r="B91" s="151" t="s">
        <v>779</v>
      </c>
      <c r="C91" s="152">
        <f>+'Formato Plantilla Concentrada'!CE338</f>
        <v>6000</v>
      </c>
      <c r="D91" s="138"/>
      <c r="E91" s="141"/>
    </row>
    <row r="92" spans="1:48" ht="20.25" customHeight="1">
      <c r="A92" s="150">
        <v>3150</v>
      </c>
      <c r="B92" s="151" t="s">
        <v>780</v>
      </c>
      <c r="C92" s="152">
        <f>+'Formato Plantilla Concentrada'!CE342</f>
        <v>0</v>
      </c>
      <c r="D92" s="138"/>
      <c r="E92" s="141"/>
    </row>
    <row r="93" spans="1:48" ht="20.25" customHeight="1">
      <c r="A93" s="150">
        <v>3160</v>
      </c>
      <c r="B93" s="151" t="s">
        <v>163</v>
      </c>
      <c r="C93" s="152">
        <f>+'Formato Plantilla Concentrada'!CE346</f>
        <v>0</v>
      </c>
      <c r="D93" s="138"/>
      <c r="E93" s="141"/>
    </row>
    <row r="94" spans="1:48" ht="20.25" customHeight="1">
      <c r="A94" s="150">
        <v>3170</v>
      </c>
      <c r="B94" s="151" t="s">
        <v>168</v>
      </c>
      <c r="C94" s="152">
        <f>+'Formato Plantilla Concentrada'!CE351</f>
        <v>0</v>
      </c>
      <c r="D94" s="138"/>
      <c r="E94" s="141"/>
    </row>
    <row r="95" spans="1:48" ht="20.25" customHeight="1">
      <c r="A95" s="150">
        <v>3180</v>
      </c>
      <c r="B95" s="151" t="s">
        <v>171</v>
      </c>
      <c r="C95" s="152">
        <f>+'Formato Plantilla Concentrada'!CE354</f>
        <v>0</v>
      </c>
      <c r="D95" s="138"/>
      <c r="E95" s="141"/>
    </row>
    <row r="96" spans="1:48" ht="20.25" customHeight="1">
      <c r="A96" s="150">
        <v>3190</v>
      </c>
      <c r="B96" s="151" t="s">
        <v>781</v>
      </c>
      <c r="C96" s="152">
        <f>+'Formato Plantilla Concentrada'!CE359</f>
        <v>0</v>
      </c>
      <c r="D96" s="138"/>
      <c r="E96" s="141"/>
    </row>
    <row r="97" spans="1:48" s="140" customFormat="1" ht="20.25" customHeight="1">
      <c r="A97" s="124">
        <v>3200</v>
      </c>
      <c r="B97" s="149" t="s">
        <v>704</v>
      </c>
      <c r="C97" s="125">
        <f>+'Formato Plantilla Concentrada'!CE363</f>
        <v>0</v>
      </c>
      <c r="D97" s="138"/>
      <c r="E97" s="141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</row>
    <row r="98" spans="1:48" ht="20.25" customHeight="1">
      <c r="A98" s="150">
        <v>3210</v>
      </c>
      <c r="B98" s="151" t="s">
        <v>782</v>
      </c>
      <c r="C98" s="152">
        <f>+'Formato Plantilla Concentrada'!CE364</f>
        <v>0</v>
      </c>
      <c r="D98" s="138"/>
      <c r="E98" s="141"/>
    </row>
    <row r="99" spans="1:48" ht="20.25" customHeight="1">
      <c r="A99" s="150">
        <v>3220</v>
      </c>
      <c r="B99" s="151" t="s">
        <v>783</v>
      </c>
      <c r="C99" s="152">
        <f>+'Formato Plantilla Concentrada'!CE368</f>
        <v>0</v>
      </c>
      <c r="D99" s="138"/>
      <c r="E99" s="141"/>
    </row>
    <row r="100" spans="1:48" ht="20.25" customHeight="1">
      <c r="A100" s="150">
        <v>3230</v>
      </c>
      <c r="B100" s="151" t="s">
        <v>784</v>
      </c>
      <c r="C100" s="152">
        <f>+'Formato Plantilla Concentrada'!CE372</f>
        <v>0</v>
      </c>
      <c r="D100" s="138"/>
      <c r="E100" s="141"/>
    </row>
    <row r="101" spans="1:48" ht="20.25" customHeight="1">
      <c r="A101" s="150">
        <v>3240</v>
      </c>
      <c r="B101" s="151" t="s">
        <v>705</v>
      </c>
      <c r="C101" s="152">
        <f>+'Formato Plantilla Concentrada'!CE379</f>
        <v>0</v>
      </c>
      <c r="D101" s="138"/>
      <c r="E101" s="141"/>
    </row>
    <row r="102" spans="1:48" ht="20.25" customHeight="1">
      <c r="A102" s="150">
        <v>3250</v>
      </c>
      <c r="B102" s="151" t="s">
        <v>785</v>
      </c>
      <c r="C102" s="152">
        <f>+'Formato Plantilla Concentrada'!CE383</f>
        <v>0</v>
      </c>
      <c r="D102" s="138"/>
      <c r="E102" s="141"/>
    </row>
    <row r="103" spans="1:48" ht="20.25" customHeight="1">
      <c r="A103" s="150">
        <v>3260</v>
      </c>
      <c r="B103" s="151" t="s">
        <v>786</v>
      </c>
      <c r="C103" s="152">
        <f>+'Formato Plantilla Concentrada'!CE399</f>
        <v>0</v>
      </c>
      <c r="D103" s="138"/>
      <c r="E103" s="141"/>
    </row>
    <row r="104" spans="1:48" ht="20.25" customHeight="1">
      <c r="A104" s="150">
        <v>3280</v>
      </c>
      <c r="B104" s="151" t="s">
        <v>706</v>
      </c>
      <c r="C104" s="152">
        <f>+'Formato Plantilla Concentrada'!CE403</f>
        <v>0</v>
      </c>
      <c r="D104" s="138"/>
      <c r="E104" s="141"/>
    </row>
    <row r="105" spans="1:48" ht="20.25" customHeight="1">
      <c r="A105" s="150">
        <v>3290</v>
      </c>
      <c r="B105" s="151" t="s">
        <v>707</v>
      </c>
      <c r="C105" s="152">
        <f>+'Formato Plantilla Concentrada'!CE406</f>
        <v>0</v>
      </c>
      <c r="D105" s="138"/>
      <c r="E105" s="141"/>
    </row>
    <row r="106" spans="1:48" s="140" customFormat="1" ht="20.25" customHeight="1">
      <c r="A106" s="124">
        <v>3300</v>
      </c>
      <c r="B106" s="149" t="s">
        <v>708</v>
      </c>
      <c r="C106" s="125">
        <f>+'Formato Plantilla Concentrada'!CE410</f>
        <v>0</v>
      </c>
      <c r="D106" s="138"/>
      <c r="E106" s="141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</row>
    <row r="107" spans="1:48" ht="20.25" customHeight="1">
      <c r="A107" s="150">
        <v>3310</v>
      </c>
      <c r="B107" s="151" t="s">
        <v>787</v>
      </c>
      <c r="C107" s="152">
        <f>+'Formato Plantilla Concentrada'!CE411</f>
        <v>0</v>
      </c>
      <c r="D107" s="138"/>
      <c r="E107" s="141"/>
    </row>
    <row r="108" spans="1:48" ht="20.25" customHeight="1">
      <c r="A108" s="150">
        <v>3320</v>
      </c>
      <c r="B108" s="151" t="s">
        <v>788</v>
      </c>
      <c r="C108" s="152">
        <f>+'Formato Plantilla Concentrada'!CE418</f>
        <v>0</v>
      </c>
      <c r="D108" s="138"/>
      <c r="E108" s="141"/>
    </row>
    <row r="109" spans="1:48" ht="20.25" customHeight="1">
      <c r="A109" s="150">
        <v>3330</v>
      </c>
      <c r="B109" s="151" t="s">
        <v>789</v>
      </c>
      <c r="C109" s="152">
        <f>+'Formato Plantilla Concentrada'!CE422</f>
        <v>0</v>
      </c>
      <c r="D109" s="138"/>
      <c r="E109" s="141"/>
    </row>
    <row r="110" spans="1:48" ht="20.25" customHeight="1">
      <c r="A110" s="150">
        <v>3340</v>
      </c>
      <c r="B110" s="151" t="s">
        <v>790</v>
      </c>
      <c r="C110" s="152">
        <f>+'Formato Plantilla Concentrada'!CE426</f>
        <v>0</v>
      </c>
      <c r="D110" s="138"/>
      <c r="E110" s="141"/>
    </row>
    <row r="111" spans="1:48" ht="20.25" customHeight="1">
      <c r="A111" s="150">
        <v>3350</v>
      </c>
      <c r="B111" s="151" t="s">
        <v>791</v>
      </c>
      <c r="C111" s="152">
        <f>+'Formato Plantilla Concentrada'!CE430</f>
        <v>0</v>
      </c>
      <c r="D111" s="138"/>
      <c r="E111" s="141"/>
    </row>
    <row r="112" spans="1:48" ht="20.25" customHeight="1">
      <c r="A112" s="150">
        <v>3360</v>
      </c>
      <c r="B112" s="151" t="s">
        <v>792</v>
      </c>
      <c r="C112" s="152">
        <f>+'Formato Plantilla Concentrada'!CE434</f>
        <v>0</v>
      </c>
      <c r="D112" s="138"/>
      <c r="E112" s="141"/>
    </row>
    <row r="113" spans="1:48" ht="20.25" customHeight="1">
      <c r="A113" s="150">
        <v>3370</v>
      </c>
      <c r="B113" s="151" t="s">
        <v>215</v>
      </c>
      <c r="C113" s="152">
        <f>+'Formato Plantilla Concentrada'!CE438</f>
        <v>0</v>
      </c>
      <c r="D113" s="138"/>
      <c r="E113" s="141"/>
    </row>
    <row r="114" spans="1:48" ht="20.25" customHeight="1">
      <c r="A114" s="150">
        <v>3380</v>
      </c>
      <c r="B114" s="151" t="s">
        <v>793</v>
      </c>
      <c r="C114" s="152">
        <f>+'Formato Plantilla Concentrada'!CE441</f>
        <v>0</v>
      </c>
      <c r="D114" s="138"/>
      <c r="E114" s="141"/>
    </row>
    <row r="115" spans="1:48" ht="20.25" customHeight="1">
      <c r="A115" s="150">
        <v>3390</v>
      </c>
      <c r="B115" s="151" t="s">
        <v>709</v>
      </c>
      <c r="C115" s="152">
        <f>+'Formato Plantilla Concentrada'!CE445</f>
        <v>0</v>
      </c>
      <c r="D115" s="138"/>
      <c r="E115" s="141"/>
    </row>
    <row r="116" spans="1:48" s="140" customFormat="1" ht="20.25" customHeight="1">
      <c r="A116" s="124">
        <v>3400</v>
      </c>
      <c r="B116" s="149" t="s">
        <v>224</v>
      </c>
      <c r="C116" s="125">
        <f>+'Formato Plantilla Concentrada'!CE452</f>
        <v>6200</v>
      </c>
      <c r="D116" s="138"/>
      <c r="E116" s="141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</row>
    <row r="117" spans="1:48" ht="20.25" customHeight="1">
      <c r="A117" s="150">
        <v>3410</v>
      </c>
      <c r="B117" s="151" t="s">
        <v>225</v>
      </c>
      <c r="C117" s="152">
        <f>+'Formato Plantilla Concentrada'!CE453</f>
        <v>6200</v>
      </c>
      <c r="D117" s="138"/>
      <c r="E117" s="141"/>
    </row>
    <row r="118" spans="1:48" ht="20.25" customHeight="1">
      <c r="A118" s="150">
        <v>3420</v>
      </c>
      <c r="B118" s="151" t="s">
        <v>230</v>
      </c>
      <c r="C118" s="152">
        <f>+'Formato Plantilla Concentrada'!CE460</f>
        <v>0</v>
      </c>
      <c r="D118" s="138"/>
      <c r="E118" s="141"/>
    </row>
    <row r="119" spans="1:48" ht="20.25" customHeight="1">
      <c r="A119" s="150">
        <v>3430</v>
      </c>
      <c r="B119" s="151" t="s">
        <v>233</v>
      </c>
      <c r="C119" s="152">
        <f>+'Formato Plantilla Concentrada'!CE463</f>
        <v>0</v>
      </c>
      <c r="D119" s="138"/>
      <c r="E119" s="141"/>
    </row>
    <row r="120" spans="1:48" ht="20.25" customHeight="1">
      <c r="A120" s="150" t="s">
        <v>458</v>
      </c>
      <c r="B120" s="151" t="s">
        <v>461</v>
      </c>
      <c r="C120" s="152">
        <f>+'Formato Plantilla Concentrada'!CE466</f>
        <v>0</v>
      </c>
      <c r="D120" s="138"/>
      <c r="E120" s="141"/>
    </row>
    <row r="121" spans="1:48" ht="20.25" customHeight="1">
      <c r="A121" s="150">
        <v>3450</v>
      </c>
      <c r="B121" s="151" t="s">
        <v>236</v>
      </c>
      <c r="C121" s="152">
        <f>+'Formato Plantilla Concentrada'!CE469</f>
        <v>0</v>
      </c>
      <c r="D121" s="138"/>
      <c r="E121" s="141"/>
    </row>
    <row r="122" spans="1:48" ht="20.25" customHeight="1">
      <c r="A122" s="150">
        <v>3470</v>
      </c>
      <c r="B122" s="151" t="s">
        <v>794</v>
      </c>
      <c r="C122" s="152">
        <f>+'Formato Plantilla Concentrada'!CE472</f>
        <v>0</v>
      </c>
      <c r="D122" s="138"/>
      <c r="E122" s="141"/>
    </row>
    <row r="123" spans="1:48" s="140" customFormat="1" ht="20.25" customHeight="1">
      <c r="A123" s="124">
        <v>3500</v>
      </c>
      <c r="B123" s="149" t="s">
        <v>710</v>
      </c>
      <c r="C123" s="125">
        <f>+'Formato Plantilla Concentrada'!CE476</f>
        <v>111000</v>
      </c>
      <c r="D123" s="138"/>
      <c r="E123" s="141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</row>
    <row r="124" spans="1:48" ht="20.25" customHeight="1">
      <c r="A124" s="150">
        <v>3510</v>
      </c>
      <c r="B124" s="151" t="s">
        <v>795</v>
      </c>
      <c r="C124" s="152">
        <f>+'Formato Plantilla Concentrada'!CE477</f>
        <v>0</v>
      </c>
      <c r="D124" s="138"/>
      <c r="E124" s="141"/>
    </row>
    <row r="125" spans="1:48" ht="20.25" customHeight="1">
      <c r="A125" s="150">
        <v>3520</v>
      </c>
      <c r="B125" s="151" t="s">
        <v>245</v>
      </c>
      <c r="C125" s="152">
        <f>+'Formato Plantilla Concentrada'!CE484</f>
        <v>6000</v>
      </c>
      <c r="D125" s="138"/>
      <c r="E125" s="141"/>
      <c r="F125" s="143"/>
    </row>
    <row r="126" spans="1:48" ht="20.25" customHeight="1">
      <c r="A126" s="150">
        <v>3530</v>
      </c>
      <c r="B126" s="151" t="s">
        <v>796</v>
      </c>
      <c r="C126" s="152">
        <f>+'Formato Plantilla Concentrada'!CE487</f>
        <v>15000</v>
      </c>
      <c r="D126" s="138"/>
      <c r="E126" s="141"/>
    </row>
    <row r="127" spans="1:48" ht="20.25" customHeight="1">
      <c r="A127" s="150">
        <v>3540</v>
      </c>
      <c r="B127" s="151" t="s">
        <v>250</v>
      </c>
      <c r="C127" s="152">
        <f>+'Formato Plantilla Concentrada'!CE491</f>
        <v>0</v>
      </c>
      <c r="D127" s="138"/>
      <c r="E127" s="141"/>
    </row>
    <row r="128" spans="1:48" ht="20.25" customHeight="1">
      <c r="A128" s="150">
        <v>3550</v>
      </c>
      <c r="B128" s="151" t="s">
        <v>797</v>
      </c>
      <c r="C128" s="152">
        <f>+'Formato Plantilla Concentrada'!CE494</f>
        <v>90000</v>
      </c>
      <c r="D128" s="138"/>
      <c r="E128" s="141"/>
    </row>
    <row r="129" spans="1:48" ht="20.25" customHeight="1">
      <c r="A129" s="150">
        <v>3560</v>
      </c>
      <c r="B129" s="151" t="s">
        <v>711</v>
      </c>
      <c r="C129" s="152">
        <f>+'Formato Plantilla Concentrada'!CE498</f>
        <v>0</v>
      </c>
      <c r="D129" s="138"/>
      <c r="E129" s="141"/>
    </row>
    <row r="130" spans="1:48" ht="20.25" customHeight="1">
      <c r="A130" s="150">
        <v>3570</v>
      </c>
      <c r="B130" s="151" t="s">
        <v>798</v>
      </c>
      <c r="C130" s="152">
        <f>+'Formato Plantilla Concentrada'!CE502</f>
        <v>0</v>
      </c>
      <c r="D130" s="138"/>
      <c r="E130" s="141"/>
    </row>
    <row r="131" spans="1:48" ht="20.25" customHeight="1">
      <c r="A131" s="150">
        <v>3580</v>
      </c>
      <c r="B131" s="151" t="s">
        <v>259</v>
      </c>
      <c r="C131" s="152">
        <f>+'Formato Plantilla Concentrada'!CE506</f>
        <v>0</v>
      </c>
      <c r="D131" s="138"/>
      <c r="E131" s="141"/>
    </row>
    <row r="132" spans="1:48" ht="20.25" customHeight="1">
      <c r="A132" s="150">
        <v>3590</v>
      </c>
      <c r="B132" s="151" t="s">
        <v>712</v>
      </c>
      <c r="C132" s="152">
        <f>+'Formato Plantilla Concentrada'!CE509</f>
        <v>0</v>
      </c>
      <c r="D132" s="138"/>
      <c r="E132" s="141"/>
    </row>
    <row r="133" spans="1:48" s="140" customFormat="1" ht="20.25" customHeight="1">
      <c r="A133" s="124" t="s">
        <v>264</v>
      </c>
      <c r="B133" s="149" t="s">
        <v>713</v>
      </c>
      <c r="C133" s="125">
        <f>+'Formato Plantilla Concentrada'!CE513</f>
        <v>1500</v>
      </c>
      <c r="D133" s="138"/>
      <c r="E133" s="141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</row>
    <row r="134" spans="1:48" ht="20.25" customHeight="1">
      <c r="A134" s="150">
        <v>3611</v>
      </c>
      <c r="B134" s="151" t="s">
        <v>714</v>
      </c>
      <c r="C134" s="152">
        <f>+'Formato Plantilla Concentrada'!CE514</f>
        <v>1500</v>
      </c>
      <c r="D134" s="138"/>
      <c r="E134" s="141"/>
    </row>
    <row r="135" spans="1:48" ht="27.75" customHeight="1">
      <c r="A135" s="150">
        <v>3622</v>
      </c>
      <c r="B135" s="151" t="s">
        <v>1338</v>
      </c>
      <c r="C135" s="152">
        <f>+'Formato Plantilla Concentrada'!CE516</f>
        <v>0</v>
      </c>
      <c r="D135" s="138"/>
      <c r="E135" s="141"/>
    </row>
    <row r="136" spans="1:48" ht="20.25" customHeight="1">
      <c r="A136" s="150">
        <v>3660</v>
      </c>
      <c r="B136" s="151" t="s">
        <v>267</v>
      </c>
      <c r="C136" s="152">
        <f>+'Formato Plantilla Concentrada'!CE518</f>
        <v>0</v>
      </c>
      <c r="D136" s="138"/>
      <c r="E136" s="141"/>
    </row>
    <row r="137" spans="1:48" ht="20.25" customHeight="1">
      <c r="A137" s="150">
        <v>3690</v>
      </c>
      <c r="B137" s="151" t="s">
        <v>269</v>
      </c>
      <c r="C137" s="152">
        <f>+'Formato Plantilla Concentrada'!CE520</f>
        <v>0</v>
      </c>
      <c r="D137" s="138"/>
      <c r="E137" s="141"/>
    </row>
    <row r="138" spans="1:48" s="140" customFormat="1" ht="20.25" customHeight="1">
      <c r="A138" s="124">
        <v>3700</v>
      </c>
      <c r="B138" s="149" t="s">
        <v>716</v>
      </c>
      <c r="C138" s="125">
        <f>+'Formato Plantilla Concentrada'!CE522</f>
        <v>8000</v>
      </c>
      <c r="D138" s="138"/>
      <c r="E138" s="141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</row>
    <row r="139" spans="1:48" ht="20.25" customHeight="1">
      <c r="A139" s="150">
        <v>3710</v>
      </c>
      <c r="B139" s="155" t="s">
        <v>271</v>
      </c>
      <c r="C139" s="156">
        <f>+'Formato Plantilla Concentrada'!CE523</f>
        <v>0</v>
      </c>
      <c r="D139" s="138"/>
      <c r="E139" s="141"/>
    </row>
    <row r="140" spans="1:48" ht="20.25" customHeight="1">
      <c r="A140" s="150">
        <v>3720</v>
      </c>
      <c r="B140" s="151" t="s">
        <v>799</v>
      </c>
      <c r="C140" s="152">
        <f>+'Formato Plantilla Concentrada'!CE528</f>
        <v>0</v>
      </c>
      <c r="D140" s="138"/>
      <c r="E140" s="141"/>
    </row>
    <row r="141" spans="1:48" ht="20.25" customHeight="1">
      <c r="A141" s="150">
        <v>3730</v>
      </c>
      <c r="B141" s="151" t="s">
        <v>280</v>
      </c>
      <c r="C141" s="152">
        <f>+'Formato Plantilla Concentrada'!CE538</f>
        <v>0</v>
      </c>
      <c r="D141" s="138"/>
      <c r="E141" s="141"/>
    </row>
    <row r="142" spans="1:48" ht="20.25" customHeight="1">
      <c r="A142" s="150">
        <v>3740</v>
      </c>
      <c r="B142" s="151" t="s">
        <v>800</v>
      </c>
      <c r="C142" s="152">
        <f>+'Formato Plantilla Concentrada'!CE542</f>
        <v>0</v>
      </c>
      <c r="D142" s="138"/>
      <c r="E142" s="141"/>
    </row>
    <row r="143" spans="1:48" ht="20.25" customHeight="1">
      <c r="A143" s="150">
        <v>3750</v>
      </c>
      <c r="B143" s="151" t="s">
        <v>801</v>
      </c>
      <c r="C143" s="152">
        <f>+'Formato Plantilla Concentrada'!CE546</f>
        <v>8000</v>
      </c>
      <c r="D143" s="138"/>
      <c r="E143" s="141"/>
    </row>
    <row r="144" spans="1:48" ht="20.25" customHeight="1">
      <c r="A144" s="150">
        <v>3760</v>
      </c>
      <c r="B144" s="151" t="s">
        <v>802</v>
      </c>
      <c r="C144" s="152">
        <f>+'Formato Plantilla Concentrada'!CE553</f>
        <v>0</v>
      </c>
      <c r="D144" s="138"/>
      <c r="E144" s="141"/>
    </row>
    <row r="145" spans="1:48" s="140" customFormat="1" ht="20.25" customHeight="1">
      <c r="A145" s="124">
        <v>3800</v>
      </c>
      <c r="B145" s="149" t="s">
        <v>717</v>
      </c>
      <c r="C145" s="125">
        <f>+'Formato Plantilla Concentrada'!CE557</f>
        <v>1000</v>
      </c>
      <c r="D145" s="138"/>
      <c r="E145" s="141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</row>
    <row r="146" spans="1:48" ht="20.25" customHeight="1">
      <c r="A146" s="150">
        <v>3810</v>
      </c>
      <c r="B146" s="151" t="s">
        <v>803</v>
      </c>
      <c r="C146" s="152">
        <f>+'Formato Plantilla Concentrada'!CE558</f>
        <v>0</v>
      </c>
      <c r="D146" s="138"/>
      <c r="E146" s="141"/>
    </row>
    <row r="147" spans="1:48" ht="20.25" customHeight="1">
      <c r="A147" s="150">
        <v>3820</v>
      </c>
      <c r="B147" s="151" t="s">
        <v>804</v>
      </c>
      <c r="C147" s="152">
        <f>+'Formato Plantilla Concentrada'!CE562</f>
        <v>0</v>
      </c>
      <c r="D147" s="138"/>
      <c r="E147" s="141"/>
    </row>
    <row r="148" spans="1:48" ht="20.25" customHeight="1">
      <c r="A148" s="150">
        <v>3830</v>
      </c>
      <c r="B148" s="151" t="s">
        <v>805</v>
      </c>
      <c r="C148" s="152">
        <f>+'Formato Plantilla Concentrada'!CE569</f>
        <v>0</v>
      </c>
      <c r="D148" s="138"/>
      <c r="E148" s="141"/>
    </row>
    <row r="149" spans="1:48" ht="20.25" customHeight="1">
      <c r="A149" s="150">
        <v>3840</v>
      </c>
      <c r="B149" s="151" t="s">
        <v>806</v>
      </c>
      <c r="C149" s="152">
        <f>+'Formato Plantilla Concentrada'!CE573</f>
        <v>1000</v>
      </c>
      <c r="D149" s="138"/>
      <c r="E149" s="141"/>
    </row>
    <row r="150" spans="1:48" ht="20.25" customHeight="1">
      <c r="A150" s="150">
        <v>3850</v>
      </c>
      <c r="B150" s="151" t="s">
        <v>807</v>
      </c>
      <c r="C150" s="152">
        <f>+'Formato Plantilla Concentrada'!CE577</f>
        <v>0</v>
      </c>
      <c r="D150" s="138"/>
      <c r="E150" s="141"/>
    </row>
    <row r="151" spans="1:48" s="140" customFormat="1" ht="20.25" customHeight="1">
      <c r="A151" s="124">
        <v>3900</v>
      </c>
      <c r="B151" s="149" t="s">
        <v>718</v>
      </c>
      <c r="C151" s="125">
        <f>+'Formato Plantilla Concentrada'!CE581</f>
        <v>63000</v>
      </c>
      <c r="D151" s="138"/>
      <c r="E151" s="141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</row>
    <row r="152" spans="1:48" ht="20.25" customHeight="1">
      <c r="A152" s="150">
        <v>3910</v>
      </c>
      <c r="B152" s="151" t="s">
        <v>719</v>
      </c>
      <c r="C152" s="152">
        <f>+'Formato Plantilla Concentrada'!CE582</f>
        <v>0</v>
      </c>
      <c r="D152" s="138"/>
      <c r="E152" s="141"/>
    </row>
    <row r="153" spans="1:48" ht="20.25" customHeight="1">
      <c r="A153" s="150">
        <v>3920</v>
      </c>
      <c r="B153" s="151" t="s">
        <v>720</v>
      </c>
      <c r="C153" s="152">
        <f>+'Formato Plantilla Concentrada'!CE586</f>
        <v>13000</v>
      </c>
      <c r="D153" s="138"/>
      <c r="E153" s="141"/>
    </row>
    <row r="154" spans="1:48" ht="20.25" customHeight="1">
      <c r="A154" s="150">
        <v>3930</v>
      </c>
      <c r="B154" s="151" t="s">
        <v>308</v>
      </c>
      <c r="C154" s="152">
        <f>+'Formato Plantilla Concentrada'!CE591</f>
        <v>0</v>
      </c>
      <c r="D154" s="138"/>
      <c r="E154" s="141"/>
    </row>
    <row r="155" spans="1:48" ht="20.25" customHeight="1">
      <c r="A155" s="150">
        <v>3940</v>
      </c>
      <c r="B155" s="151" t="s">
        <v>721</v>
      </c>
      <c r="C155" s="152">
        <f>+'Formato Plantilla Concentrada'!CE593</f>
        <v>0</v>
      </c>
      <c r="D155" s="138"/>
      <c r="E155" s="141"/>
    </row>
    <row r="156" spans="1:48" ht="20.25" customHeight="1">
      <c r="A156" s="150">
        <v>3950</v>
      </c>
      <c r="B156" s="151" t="s">
        <v>311</v>
      </c>
      <c r="C156" s="152">
        <f>+'Formato Plantilla Concentrada'!CE595</f>
        <v>50000</v>
      </c>
      <c r="D156" s="138"/>
      <c r="E156" s="141"/>
    </row>
    <row r="157" spans="1:48" ht="20.25" customHeight="1">
      <c r="A157" s="150">
        <v>3960</v>
      </c>
      <c r="B157" s="151" t="s">
        <v>314</v>
      </c>
      <c r="C157" s="152">
        <f>+'Formato Plantilla Concentrada'!CE598</f>
        <v>0</v>
      </c>
      <c r="D157" s="138"/>
      <c r="E157" s="141"/>
    </row>
    <row r="158" spans="1:48" s="139" customFormat="1" ht="20.25" customHeight="1">
      <c r="A158" s="121">
        <v>4000</v>
      </c>
      <c r="B158" s="122" t="s">
        <v>317</v>
      </c>
      <c r="C158" s="123">
        <f>+'Formato Plantilla Concentrada'!CE601</f>
        <v>0</v>
      </c>
      <c r="D158" s="136"/>
      <c r="E158" s="142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</row>
    <row r="159" spans="1:48" s="140" customFormat="1" ht="20.25" customHeight="1">
      <c r="A159" s="124" t="s">
        <v>318</v>
      </c>
      <c r="B159" s="149" t="s">
        <v>319</v>
      </c>
      <c r="C159" s="125">
        <f>+'Formato Plantilla Concentrada'!CE602</f>
        <v>0</v>
      </c>
      <c r="D159" s="138"/>
      <c r="E159" s="141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</row>
    <row r="160" spans="1:48" ht="20.25" customHeight="1">
      <c r="A160" s="150">
        <v>4160</v>
      </c>
      <c r="B160" s="151" t="s">
        <v>320</v>
      </c>
      <c r="C160" s="152">
        <f>+'Formato Plantilla Concentrada'!CE603</f>
        <v>0</v>
      </c>
      <c r="D160" s="138"/>
      <c r="E160" s="141"/>
    </row>
    <row r="161" spans="1:48" s="140" customFormat="1" ht="20.25" customHeight="1">
      <c r="A161" s="124" t="s">
        <v>322</v>
      </c>
      <c r="B161" s="149" t="s">
        <v>323</v>
      </c>
      <c r="C161" s="125">
        <f>+'Formato Plantilla Concentrada'!CE605</f>
        <v>0</v>
      </c>
      <c r="D161" s="138"/>
      <c r="E161" s="141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</row>
    <row r="162" spans="1:48" s="140" customFormat="1" ht="20.25" customHeight="1">
      <c r="A162" s="124" t="s">
        <v>328</v>
      </c>
      <c r="B162" s="149" t="s">
        <v>329</v>
      </c>
      <c r="C162" s="125">
        <f>+'Formato Plantilla Concentrada'!CE610</f>
        <v>0</v>
      </c>
      <c r="D162" s="138"/>
      <c r="E162" s="141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29"/>
    </row>
    <row r="163" spans="1:48" ht="20.25" customHeight="1">
      <c r="A163" s="153">
        <v>4390</v>
      </c>
      <c r="B163" s="154" t="s">
        <v>330</v>
      </c>
      <c r="C163" s="152">
        <f>+'Formato Plantilla Concentrada'!CE611</f>
        <v>0</v>
      </c>
      <c r="D163" s="138"/>
      <c r="E163" s="141"/>
    </row>
    <row r="164" spans="1:48" s="140" customFormat="1" ht="20.25" customHeight="1">
      <c r="A164" s="124">
        <v>4400</v>
      </c>
      <c r="B164" s="149" t="s">
        <v>722</v>
      </c>
      <c r="C164" s="125">
        <f>+'Formato Plantilla Concentrada'!CE616</f>
        <v>0</v>
      </c>
      <c r="D164" s="138"/>
      <c r="E164" s="141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</row>
    <row r="165" spans="1:48" ht="20.25" customHeight="1">
      <c r="A165" s="150">
        <v>4410</v>
      </c>
      <c r="B165" s="151" t="s">
        <v>808</v>
      </c>
      <c r="C165" s="152">
        <f>+'Formato Plantilla Concentrada'!CE617</f>
        <v>0</v>
      </c>
      <c r="D165" s="138"/>
      <c r="E165" s="141"/>
    </row>
    <row r="166" spans="1:48" ht="20.25" customHeight="1">
      <c r="A166" s="150">
        <v>4420</v>
      </c>
      <c r="B166" s="151" t="s">
        <v>809</v>
      </c>
      <c r="C166" s="152">
        <f>+'Formato Plantilla Concentrada'!CE622</f>
        <v>0</v>
      </c>
      <c r="D166" s="138"/>
      <c r="E166" s="141"/>
    </row>
    <row r="167" spans="1:48" ht="20.25" customHeight="1">
      <c r="A167" s="150">
        <v>4430</v>
      </c>
      <c r="B167" s="151" t="s">
        <v>723</v>
      </c>
      <c r="C167" s="152">
        <f>+'Formato Plantilla Concentrada'!CE625</f>
        <v>0</v>
      </c>
      <c r="D167" s="138"/>
      <c r="E167" s="141"/>
    </row>
    <row r="168" spans="1:48" ht="20.25" customHeight="1">
      <c r="A168" s="150">
        <v>4450</v>
      </c>
      <c r="B168" s="151" t="s">
        <v>810</v>
      </c>
      <c r="C168" s="152">
        <f>+'Formato Plantilla Concentrada'!CE628</f>
        <v>0</v>
      </c>
      <c r="D168" s="138"/>
      <c r="E168" s="141"/>
    </row>
    <row r="169" spans="1:48" ht="20.25" customHeight="1">
      <c r="A169" s="150">
        <v>4480</v>
      </c>
      <c r="B169" s="151" t="s">
        <v>811</v>
      </c>
      <c r="C169" s="152">
        <f>+'Formato Plantilla Concentrada'!CE631</f>
        <v>0</v>
      </c>
      <c r="D169" s="138"/>
      <c r="E169" s="141"/>
    </row>
    <row r="170" spans="1:48" s="140" customFormat="1" ht="20.25" customHeight="1">
      <c r="A170" s="124">
        <v>4800</v>
      </c>
      <c r="B170" s="149" t="s">
        <v>338</v>
      </c>
      <c r="C170" s="125">
        <f>+'Formato Plantilla Concentrada'!CE634</f>
        <v>0</v>
      </c>
      <c r="D170" s="138"/>
      <c r="E170" s="141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29"/>
      <c r="AO170" s="129"/>
      <c r="AP170" s="129"/>
      <c r="AQ170" s="129"/>
      <c r="AR170" s="129"/>
      <c r="AS170" s="129"/>
      <c r="AT170" s="129"/>
      <c r="AU170" s="129"/>
      <c r="AV170" s="129"/>
    </row>
    <row r="171" spans="1:48" ht="20.25" customHeight="1">
      <c r="A171" s="150">
        <v>4810</v>
      </c>
      <c r="B171" s="151" t="s">
        <v>812</v>
      </c>
      <c r="C171" s="152">
        <f>+'Formato Plantilla Concentrada'!CE635</f>
        <v>0</v>
      </c>
      <c r="D171" s="138"/>
      <c r="E171" s="141"/>
    </row>
    <row r="172" spans="1:48" s="139" customFormat="1" ht="20.25" customHeight="1">
      <c r="A172" s="121">
        <v>5000</v>
      </c>
      <c r="B172" s="122" t="s">
        <v>659</v>
      </c>
      <c r="C172" s="123">
        <f>+'Formato Plantilla Concentrada'!CE637</f>
        <v>20001</v>
      </c>
      <c r="D172" s="136"/>
      <c r="E172" s="142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  <c r="AA172" s="138"/>
      <c r="AB172" s="138"/>
      <c r="AC172" s="138"/>
      <c r="AD172" s="138"/>
      <c r="AE172" s="138"/>
      <c r="AF172" s="138"/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</row>
    <row r="173" spans="1:48" s="140" customFormat="1" ht="20.25" customHeight="1">
      <c r="A173" s="124">
        <v>5100</v>
      </c>
      <c r="B173" s="149" t="s">
        <v>724</v>
      </c>
      <c r="C173" s="125">
        <f>+'Formato Plantilla Concentrada'!CE638</f>
        <v>0</v>
      </c>
      <c r="D173" s="138"/>
      <c r="E173" s="141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29"/>
      <c r="AI173" s="129"/>
      <c r="AJ173" s="129"/>
      <c r="AK173" s="129"/>
      <c r="AL173" s="129"/>
      <c r="AM173" s="129"/>
      <c r="AN173" s="129"/>
      <c r="AO173" s="129"/>
      <c r="AP173" s="129"/>
      <c r="AQ173" s="129"/>
      <c r="AR173" s="129"/>
      <c r="AS173" s="129"/>
      <c r="AT173" s="129"/>
      <c r="AU173" s="129"/>
      <c r="AV173" s="129"/>
    </row>
    <row r="174" spans="1:48" ht="20.25" customHeight="1">
      <c r="A174" s="150">
        <v>5110</v>
      </c>
      <c r="B174" s="151" t="s">
        <v>813</v>
      </c>
      <c r="C174" s="152">
        <f>+'Formato Plantilla Concentrada'!CE639</f>
        <v>0</v>
      </c>
      <c r="D174" s="138"/>
      <c r="E174" s="141"/>
    </row>
    <row r="175" spans="1:48" ht="20.25" customHeight="1">
      <c r="A175" s="150">
        <v>5120</v>
      </c>
      <c r="B175" s="151" t="s">
        <v>814</v>
      </c>
      <c r="C175" s="152">
        <f>+'Formato Plantilla Concentrada'!CE644</f>
        <v>0</v>
      </c>
      <c r="D175" s="138"/>
      <c r="E175" s="141"/>
    </row>
    <row r="176" spans="1:48" ht="20.25" customHeight="1">
      <c r="A176" s="150">
        <v>5130</v>
      </c>
      <c r="B176" s="151" t="s">
        <v>815</v>
      </c>
      <c r="C176" s="152">
        <f>+'Formato Plantilla Concentrada'!CE647</f>
        <v>0</v>
      </c>
      <c r="D176" s="138"/>
      <c r="E176" s="141"/>
    </row>
    <row r="177" spans="1:48" ht="20.25" customHeight="1">
      <c r="A177" s="150">
        <v>5140</v>
      </c>
      <c r="B177" s="151" t="s">
        <v>344</v>
      </c>
      <c r="C177" s="152">
        <f>+'Formato Plantilla Concentrada'!CE650</f>
        <v>0</v>
      </c>
      <c r="D177" s="138"/>
      <c r="E177" s="141"/>
    </row>
    <row r="178" spans="1:48" ht="20.25" customHeight="1">
      <c r="A178" s="150">
        <v>5150</v>
      </c>
      <c r="B178" s="151" t="s">
        <v>816</v>
      </c>
      <c r="C178" s="152">
        <f>+'Formato Plantilla Concentrada'!CE652</f>
        <v>0</v>
      </c>
      <c r="D178" s="138"/>
      <c r="E178" s="141"/>
    </row>
    <row r="179" spans="1:48" ht="20.25" customHeight="1">
      <c r="A179" s="150">
        <v>5190</v>
      </c>
      <c r="B179" s="151" t="s">
        <v>347</v>
      </c>
      <c r="C179" s="152">
        <f>+'Formato Plantilla Concentrada'!CE655</f>
        <v>0</v>
      </c>
      <c r="D179" s="138"/>
      <c r="E179" s="141"/>
    </row>
    <row r="180" spans="1:48" s="140" customFormat="1" ht="20.25" customHeight="1">
      <c r="A180" s="124">
        <v>5200</v>
      </c>
      <c r="B180" s="149" t="s">
        <v>725</v>
      </c>
      <c r="C180" s="125">
        <f>+'Formato Plantilla Concentrada'!CE657</f>
        <v>0</v>
      </c>
      <c r="D180" s="138"/>
      <c r="E180" s="141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R180" s="129"/>
      <c r="AS180" s="129"/>
      <c r="AT180" s="129"/>
      <c r="AU180" s="129"/>
      <c r="AV180" s="129"/>
    </row>
    <row r="181" spans="1:48" ht="20.25" customHeight="1">
      <c r="A181" s="150">
        <v>5210</v>
      </c>
      <c r="B181" s="151" t="s">
        <v>817</v>
      </c>
      <c r="C181" s="152">
        <f>+'Formato Plantilla Concentrada'!CE658</f>
        <v>0</v>
      </c>
      <c r="D181" s="138"/>
      <c r="E181" s="141"/>
    </row>
    <row r="182" spans="1:48" ht="20.25" customHeight="1">
      <c r="A182" s="150">
        <v>5220</v>
      </c>
      <c r="B182" s="151" t="s">
        <v>350</v>
      </c>
      <c r="C182" s="152">
        <f>+'Formato Plantilla Concentrada'!CE661</f>
        <v>0</v>
      </c>
      <c r="D182" s="138"/>
      <c r="E182" s="141"/>
    </row>
    <row r="183" spans="1:48" ht="20.25" customHeight="1">
      <c r="A183" s="150">
        <v>5230</v>
      </c>
      <c r="B183" s="151" t="s">
        <v>726</v>
      </c>
      <c r="C183" s="152">
        <f>+'Formato Plantilla Concentrada'!CE663</f>
        <v>0</v>
      </c>
      <c r="D183" s="138"/>
      <c r="E183" s="141"/>
    </row>
    <row r="184" spans="1:48" ht="20.25" customHeight="1">
      <c r="A184" s="150">
        <v>5290</v>
      </c>
      <c r="B184" s="151" t="s">
        <v>353</v>
      </c>
      <c r="C184" s="152">
        <f>+'Formato Plantilla Concentrada'!CE666</f>
        <v>0</v>
      </c>
      <c r="D184" s="138"/>
      <c r="E184" s="141"/>
    </row>
    <row r="185" spans="1:48" s="140" customFormat="1" ht="20.25" customHeight="1">
      <c r="A185" s="124">
        <v>5300</v>
      </c>
      <c r="B185" s="149" t="s">
        <v>355</v>
      </c>
      <c r="C185" s="125">
        <f>+'Formato Plantilla Concentrada'!CE668</f>
        <v>0</v>
      </c>
      <c r="D185" s="138"/>
      <c r="E185" s="141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129"/>
      <c r="AO185" s="129"/>
      <c r="AP185" s="129"/>
      <c r="AQ185" s="129"/>
      <c r="AR185" s="129"/>
      <c r="AS185" s="129"/>
      <c r="AT185" s="129"/>
      <c r="AU185" s="129"/>
      <c r="AV185" s="129"/>
    </row>
    <row r="186" spans="1:48" ht="20.25" customHeight="1">
      <c r="A186" s="150">
        <v>5310</v>
      </c>
      <c r="B186" s="151" t="s">
        <v>356</v>
      </c>
      <c r="C186" s="152">
        <f>+'Formato Plantilla Concentrada'!CE669</f>
        <v>0</v>
      </c>
      <c r="D186" s="138"/>
      <c r="E186" s="141"/>
    </row>
    <row r="187" spans="1:48" ht="20.25" customHeight="1">
      <c r="A187" s="150">
        <v>5320</v>
      </c>
      <c r="B187" s="151" t="s">
        <v>358</v>
      </c>
      <c r="C187" s="152">
        <f>+'Formato Plantilla Concentrada'!CE671</f>
        <v>0</v>
      </c>
      <c r="D187" s="138"/>
      <c r="E187" s="141"/>
    </row>
    <row r="188" spans="1:48" s="140" customFormat="1" ht="20.25" customHeight="1">
      <c r="A188" s="124">
        <v>5400</v>
      </c>
      <c r="B188" s="149" t="s">
        <v>727</v>
      </c>
      <c r="C188" s="125">
        <f>+'Formato Plantilla Concentrada'!CE673</f>
        <v>0</v>
      </c>
      <c r="D188" s="138"/>
      <c r="E188" s="141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129"/>
      <c r="AV188" s="129"/>
    </row>
    <row r="189" spans="1:48" ht="20.25" customHeight="1">
      <c r="A189" s="150">
        <v>5410</v>
      </c>
      <c r="B189" s="151" t="s">
        <v>728</v>
      </c>
      <c r="C189" s="152">
        <f>+'Formato Plantilla Concentrada'!CE674</f>
        <v>0</v>
      </c>
      <c r="D189" s="138"/>
      <c r="E189" s="141"/>
    </row>
    <row r="190" spans="1:48" ht="20.25" customHeight="1">
      <c r="A190" s="150">
        <v>5420</v>
      </c>
      <c r="B190" s="151" t="s">
        <v>361</v>
      </c>
      <c r="C190" s="152">
        <f>+'Formato Plantilla Concentrada'!CE677</f>
        <v>0</v>
      </c>
      <c r="D190" s="138"/>
      <c r="E190" s="141"/>
    </row>
    <row r="191" spans="1:48" ht="20.25" customHeight="1">
      <c r="A191" s="150">
        <v>5490</v>
      </c>
      <c r="B191" s="151" t="s">
        <v>729</v>
      </c>
      <c r="C191" s="152">
        <f>+'Formato Plantilla Concentrada'!CE679</f>
        <v>0</v>
      </c>
      <c r="D191" s="138"/>
      <c r="E191" s="141"/>
    </row>
    <row r="192" spans="1:48" s="140" customFormat="1" ht="20.25" customHeight="1">
      <c r="A192" s="124">
        <v>5500</v>
      </c>
      <c r="B192" s="149" t="s">
        <v>364</v>
      </c>
      <c r="C192" s="125">
        <f>+'Formato Plantilla Concentrada'!CE682</f>
        <v>0</v>
      </c>
      <c r="D192" s="138"/>
      <c r="E192" s="141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129"/>
      <c r="AE192" s="129"/>
      <c r="AF192" s="129"/>
      <c r="AG192" s="129"/>
      <c r="AH192" s="129"/>
      <c r="AI192" s="129"/>
      <c r="AJ192" s="129"/>
      <c r="AK192" s="129"/>
      <c r="AL192" s="129"/>
      <c r="AM192" s="129"/>
      <c r="AN192" s="129"/>
      <c r="AO192" s="129"/>
      <c r="AP192" s="129"/>
      <c r="AQ192" s="129"/>
      <c r="AR192" s="129"/>
      <c r="AS192" s="129"/>
      <c r="AT192" s="129"/>
      <c r="AU192" s="129"/>
      <c r="AV192" s="129"/>
    </row>
    <row r="193" spans="1:48" ht="20.25" customHeight="1">
      <c r="A193" s="150">
        <v>5510</v>
      </c>
      <c r="B193" s="151" t="s">
        <v>364</v>
      </c>
      <c r="C193" s="152">
        <f>+'Formato Plantilla Concentrada'!CE683</f>
        <v>0</v>
      </c>
      <c r="D193" s="138"/>
      <c r="E193" s="141"/>
    </row>
    <row r="194" spans="1:48" s="140" customFormat="1" ht="20.25" customHeight="1">
      <c r="A194" s="124">
        <v>5600</v>
      </c>
      <c r="B194" s="149" t="s">
        <v>730</v>
      </c>
      <c r="C194" s="125">
        <f>+'Formato Plantilla Concentrada'!CE685</f>
        <v>1</v>
      </c>
      <c r="D194" s="138"/>
      <c r="E194" s="144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  <c r="AG194" s="129"/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129"/>
      <c r="AT194" s="129"/>
      <c r="AU194" s="129"/>
      <c r="AV194" s="129"/>
    </row>
    <row r="195" spans="1:48" ht="20.25" customHeight="1">
      <c r="A195" s="150">
        <v>5610</v>
      </c>
      <c r="B195" s="151" t="s">
        <v>366</v>
      </c>
      <c r="C195" s="152">
        <f>+'Formato Plantilla Concentrada'!CE686</f>
        <v>0</v>
      </c>
      <c r="D195" s="138"/>
    </row>
    <row r="196" spans="1:48" ht="20.25" customHeight="1">
      <c r="A196" s="150">
        <v>5620</v>
      </c>
      <c r="B196" s="151" t="s">
        <v>368</v>
      </c>
      <c r="C196" s="152">
        <f>+'Formato Plantilla Concentrada'!CE688</f>
        <v>0</v>
      </c>
      <c r="D196" s="138"/>
    </row>
    <row r="197" spans="1:48" ht="20.25" customHeight="1">
      <c r="A197" s="150">
        <v>5630</v>
      </c>
      <c r="B197" s="151" t="s">
        <v>370</v>
      </c>
      <c r="C197" s="152">
        <f>+'Formato Plantilla Concentrada'!CE690</f>
        <v>0</v>
      </c>
      <c r="D197" s="138"/>
    </row>
    <row r="198" spans="1:48" ht="20.25" customHeight="1">
      <c r="A198" s="150">
        <v>5640</v>
      </c>
      <c r="B198" s="151" t="s">
        <v>372</v>
      </c>
      <c r="C198" s="152">
        <f>+'Formato Plantilla Concentrada'!CE692</f>
        <v>0</v>
      </c>
      <c r="D198" s="138"/>
    </row>
    <row r="199" spans="1:48" ht="20.25" customHeight="1">
      <c r="A199" s="150">
        <v>5650</v>
      </c>
      <c r="B199" s="151" t="s">
        <v>818</v>
      </c>
      <c r="C199" s="152">
        <f>+'Formato Plantilla Concentrada'!CE694</f>
        <v>0</v>
      </c>
      <c r="D199" s="138"/>
    </row>
    <row r="200" spans="1:48" ht="20.25" customHeight="1">
      <c r="A200" s="150">
        <v>5660</v>
      </c>
      <c r="B200" s="151" t="s">
        <v>375</v>
      </c>
      <c r="C200" s="152">
        <f>+'Formato Plantilla Concentrada'!CE697</f>
        <v>0</v>
      </c>
      <c r="D200" s="138"/>
    </row>
    <row r="201" spans="1:48" ht="20.25" customHeight="1">
      <c r="A201" s="150">
        <v>5670</v>
      </c>
      <c r="B201" s="151" t="s">
        <v>819</v>
      </c>
      <c r="C201" s="152">
        <f>+'Formato Plantilla Concentrada'!CE699</f>
        <v>1</v>
      </c>
      <c r="D201" s="138"/>
    </row>
    <row r="202" spans="1:48" ht="20.25" customHeight="1">
      <c r="A202" s="150">
        <v>5690</v>
      </c>
      <c r="B202" s="151" t="s">
        <v>731</v>
      </c>
      <c r="C202" s="152">
        <f>+'Formato Plantilla Concentrada'!CE703</f>
        <v>0</v>
      </c>
      <c r="D202" s="138"/>
    </row>
    <row r="203" spans="1:48" s="140" customFormat="1" ht="20.25" customHeight="1">
      <c r="A203" s="124" t="s">
        <v>380</v>
      </c>
      <c r="B203" s="149" t="s">
        <v>381</v>
      </c>
      <c r="C203" s="125">
        <f>+'Formato Plantilla Concentrada'!CE706</f>
        <v>0</v>
      </c>
      <c r="D203" s="138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29"/>
      <c r="AH203" s="129"/>
      <c r="AI203" s="129"/>
      <c r="AJ203" s="129"/>
      <c r="AK203" s="129"/>
      <c r="AL203" s="129"/>
      <c r="AM203" s="129"/>
      <c r="AN203" s="129"/>
      <c r="AO203" s="129"/>
      <c r="AP203" s="129"/>
      <c r="AQ203" s="129"/>
      <c r="AR203" s="129"/>
      <c r="AS203" s="129"/>
      <c r="AT203" s="129"/>
      <c r="AU203" s="129"/>
      <c r="AV203" s="129"/>
    </row>
    <row r="204" spans="1:48" ht="20.25" customHeight="1">
      <c r="A204" s="150">
        <v>5780</v>
      </c>
      <c r="B204" s="151" t="s">
        <v>382</v>
      </c>
      <c r="C204" s="152">
        <f>+'Formato Plantilla Concentrada'!CE707</f>
        <v>0</v>
      </c>
      <c r="D204" s="138"/>
    </row>
    <row r="205" spans="1:48" s="140" customFormat="1" ht="20.25" customHeight="1">
      <c r="A205" s="124">
        <v>5800</v>
      </c>
      <c r="B205" s="149" t="s">
        <v>384</v>
      </c>
      <c r="C205" s="125">
        <f>+'Formato Plantilla Concentrada'!CE709</f>
        <v>0</v>
      </c>
      <c r="D205" s="138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</row>
    <row r="206" spans="1:48" ht="20.25" customHeight="1">
      <c r="A206" s="150">
        <v>5810</v>
      </c>
      <c r="B206" s="151" t="s">
        <v>385</v>
      </c>
      <c r="C206" s="152">
        <f>+'Formato Plantilla Concentrada'!CE710</f>
        <v>0</v>
      </c>
      <c r="D206" s="138"/>
    </row>
    <row r="207" spans="1:48" ht="20.25" customHeight="1">
      <c r="A207" s="150">
        <v>5830</v>
      </c>
      <c r="B207" s="151" t="s">
        <v>387</v>
      </c>
      <c r="C207" s="152">
        <f>+'Formato Plantilla Concentrada'!CE712</f>
        <v>0</v>
      </c>
      <c r="D207" s="138"/>
    </row>
    <row r="208" spans="1:48" ht="20.25" customHeight="1">
      <c r="A208" s="150">
        <v>5890</v>
      </c>
      <c r="B208" s="151" t="s">
        <v>389</v>
      </c>
      <c r="C208" s="152">
        <f>+'Formato Plantilla Concentrada'!CE714</f>
        <v>0</v>
      </c>
      <c r="D208" s="138"/>
    </row>
    <row r="209" spans="1:48" s="140" customFormat="1" ht="20.25" customHeight="1">
      <c r="A209" s="124">
        <v>5900</v>
      </c>
      <c r="B209" s="149" t="s">
        <v>392</v>
      </c>
      <c r="C209" s="125">
        <f>+'Formato Plantilla Concentrada'!CE717</f>
        <v>20000</v>
      </c>
      <c r="D209" s="138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  <c r="AB209" s="129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129"/>
      <c r="AO209" s="129"/>
      <c r="AP209" s="129"/>
      <c r="AQ209" s="129"/>
      <c r="AR209" s="129"/>
      <c r="AS209" s="129"/>
      <c r="AT209" s="129"/>
      <c r="AU209" s="129"/>
      <c r="AV209" s="129"/>
    </row>
    <row r="210" spans="1:48" ht="20.25" customHeight="1">
      <c r="A210" s="150">
        <v>5910</v>
      </c>
      <c r="B210" s="151" t="s">
        <v>393</v>
      </c>
      <c r="C210" s="152">
        <f>+'Formato Plantilla Concentrada'!CE718</f>
        <v>20000</v>
      </c>
      <c r="D210" s="138"/>
    </row>
    <row r="211" spans="1:48" ht="20.25" customHeight="1">
      <c r="A211" s="150">
        <v>5940</v>
      </c>
      <c r="B211" s="151" t="s">
        <v>395</v>
      </c>
      <c r="C211" s="152">
        <f>+'Formato Plantilla Concentrada'!CE720</f>
        <v>0</v>
      </c>
      <c r="D211" s="138"/>
    </row>
    <row r="212" spans="1:48" s="139" customFormat="1" ht="20.25" customHeight="1">
      <c r="A212" s="121">
        <v>6000</v>
      </c>
      <c r="B212" s="122" t="s">
        <v>397</v>
      </c>
      <c r="C212" s="123">
        <f>+'Formato Plantilla Concentrada'!CE722</f>
        <v>0</v>
      </c>
      <c r="D212" s="136"/>
      <c r="E212" s="137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</row>
    <row r="213" spans="1:48" s="140" customFormat="1" ht="20.25" customHeight="1">
      <c r="A213" s="124">
        <v>6100</v>
      </c>
      <c r="B213" s="149" t="s">
        <v>732</v>
      </c>
      <c r="C213" s="125">
        <f>+'Formato Plantilla Concentrada'!CE723</f>
        <v>0</v>
      </c>
      <c r="D213" s="138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129"/>
      <c r="AO213" s="129"/>
      <c r="AP213" s="129"/>
      <c r="AQ213" s="129"/>
      <c r="AR213" s="129"/>
      <c r="AS213" s="129"/>
      <c r="AT213" s="129"/>
      <c r="AU213" s="129"/>
      <c r="AV213" s="129"/>
    </row>
    <row r="214" spans="1:48" ht="20.25" customHeight="1">
      <c r="A214" s="150">
        <v>6110</v>
      </c>
      <c r="B214" s="151" t="s">
        <v>733</v>
      </c>
      <c r="C214" s="152">
        <f>+'Formato Plantilla Concentrada'!CE724</f>
        <v>0</v>
      </c>
      <c r="D214" s="138"/>
    </row>
    <row r="215" spans="1:48" ht="20.25" customHeight="1">
      <c r="A215" s="150">
        <v>6120</v>
      </c>
      <c r="B215" s="151" t="s">
        <v>734</v>
      </c>
      <c r="C215" s="152">
        <f>+'Formato Plantilla Concentrada'!CE727</f>
        <v>0</v>
      </c>
      <c r="D215" s="138"/>
    </row>
    <row r="216" spans="1:48" ht="20.25" customHeight="1">
      <c r="A216" s="150">
        <v>6130</v>
      </c>
      <c r="B216" s="151" t="s">
        <v>820</v>
      </c>
      <c r="C216" s="152">
        <f>+'Formato Plantilla Concentrada'!CE734</f>
        <v>0</v>
      </c>
      <c r="D216" s="138"/>
    </row>
    <row r="217" spans="1:48" ht="20.25" customHeight="1">
      <c r="A217" s="150">
        <v>6140</v>
      </c>
      <c r="B217" s="151" t="s">
        <v>735</v>
      </c>
      <c r="C217" s="152">
        <f>+'Formato Plantilla Concentrada'!CE737</f>
        <v>0</v>
      </c>
      <c r="D217" s="138"/>
    </row>
    <row r="218" spans="1:48" ht="20.25" customHeight="1">
      <c r="A218" s="150">
        <v>6150</v>
      </c>
      <c r="B218" s="151" t="s">
        <v>736</v>
      </c>
      <c r="C218" s="152">
        <f>+'Formato Plantilla Concentrada'!CE740</f>
        <v>0</v>
      </c>
      <c r="D218" s="138"/>
    </row>
    <row r="219" spans="1:48" ht="20.25" customHeight="1">
      <c r="A219" s="150">
        <v>6160</v>
      </c>
      <c r="B219" s="151" t="s">
        <v>737</v>
      </c>
      <c r="C219" s="152">
        <f>+'Formato Plantilla Concentrada'!CE743</f>
        <v>0</v>
      </c>
      <c r="D219" s="138"/>
    </row>
    <row r="220" spans="1:48" ht="20.25" customHeight="1">
      <c r="A220" s="150">
        <v>6170</v>
      </c>
      <c r="B220" s="151" t="s">
        <v>738</v>
      </c>
      <c r="C220" s="152">
        <f>+'Formato Plantilla Concentrada'!CE746</f>
        <v>0</v>
      </c>
      <c r="D220" s="138"/>
    </row>
    <row r="221" spans="1:48" ht="20.25" customHeight="1">
      <c r="A221" s="150">
        <v>6190</v>
      </c>
      <c r="B221" s="151" t="s">
        <v>739</v>
      </c>
      <c r="C221" s="152">
        <f>+'Formato Plantilla Concentrada'!CE749</f>
        <v>0</v>
      </c>
      <c r="D221" s="138"/>
    </row>
    <row r="222" spans="1:48" s="140" customFormat="1" ht="20.25" customHeight="1">
      <c r="A222" s="124">
        <v>6200</v>
      </c>
      <c r="B222" s="149" t="s">
        <v>740</v>
      </c>
      <c r="C222" s="125">
        <f>+'Formato Plantilla Concentrada'!CE752</f>
        <v>0</v>
      </c>
      <c r="D222" s="138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29"/>
      <c r="AC222" s="129"/>
      <c r="AD222" s="129"/>
      <c r="AE222" s="129"/>
      <c r="AF222" s="129"/>
      <c r="AG222" s="129"/>
      <c r="AH222" s="129"/>
      <c r="AI222" s="129"/>
      <c r="AJ222" s="129"/>
      <c r="AK222" s="129"/>
      <c r="AL222" s="129"/>
      <c r="AM222" s="129"/>
      <c r="AN222" s="129"/>
      <c r="AO222" s="129"/>
      <c r="AP222" s="129"/>
      <c r="AQ222" s="129"/>
      <c r="AR222" s="129"/>
      <c r="AS222" s="129"/>
      <c r="AT222" s="129"/>
      <c r="AU222" s="129"/>
      <c r="AV222" s="129"/>
    </row>
    <row r="223" spans="1:48" ht="20.25" customHeight="1">
      <c r="A223" s="150">
        <v>6210</v>
      </c>
      <c r="B223" s="151" t="s">
        <v>733</v>
      </c>
      <c r="C223" s="152">
        <f>+'Formato Plantilla Concentrada'!CE753</f>
        <v>0</v>
      </c>
      <c r="D223" s="138"/>
    </row>
    <row r="224" spans="1:48" ht="20.25" customHeight="1">
      <c r="A224" s="150">
        <v>6220</v>
      </c>
      <c r="B224" s="151" t="s">
        <v>734</v>
      </c>
      <c r="C224" s="152">
        <f>+'Formato Plantilla Concentrada'!CE756</f>
        <v>0</v>
      </c>
      <c r="D224" s="138"/>
    </row>
    <row r="225" spans="1:48" ht="20.25" customHeight="1">
      <c r="A225" s="150">
        <v>6230</v>
      </c>
      <c r="B225" s="151" t="s">
        <v>820</v>
      </c>
      <c r="C225" s="152">
        <f>+'Formato Plantilla Concentrada'!CE759</f>
        <v>0</v>
      </c>
      <c r="D225" s="138"/>
    </row>
    <row r="226" spans="1:48" ht="20.25" customHeight="1">
      <c r="A226" s="150">
        <v>6240</v>
      </c>
      <c r="B226" s="151" t="s">
        <v>735</v>
      </c>
      <c r="C226" s="152">
        <f>+'Formato Plantilla Concentrada'!CE762</f>
        <v>0</v>
      </c>
      <c r="D226" s="138"/>
    </row>
    <row r="227" spans="1:48" ht="20.25" customHeight="1">
      <c r="A227" s="150">
        <v>6250</v>
      </c>
      <c r="B227" s="151" t="s">
        <v>736</v>
      </c>
      <c r="C227" s="152">
        <f>+'Formato Plantilla Concentrada'!CE765</f>
        <v>0</v>
      </c>
      <c r="D227" s="138"/>
    </row>
    <row r="228" spans="1:48" ht="20.25" customHeight="1">
      <c r="A228" s="150">
        <v>6260</v>
      </c>
      <c r="B228" s="151" t="s">
        <v>737</v>
      </c>
      <c r="C228" s="152">
        <f>+'Formato Plantilla Concentrada'!CE768</f>
        <v>0</v>
      </c>
      <c r="D228" s="138"/>
    </row>
    <row r="229" spans="1:48" ht="20.25" customHeight="1">
      <c r="A229" s="150">
        <v>6270</v>
      </c>
      <c r="B229" s="151" t="s">
        <v>738</v>
      </c>
      <c r="C229" s="152">
        <f>+'Formato Plantilla Concentrada'!CE771</f>
        <v>0</v>
      </c>
      <c r="D229" s="138"/>
    </row>
    <row r="230" spans="1:48" ht="20.25" customHeight="1">
      <c r="A230" s="150">
        <v>6290</v>
      </c>
      <c r="B230" s="151" t="s">
        <v>739</v>
      </c>
      <c r="C230" s="152">
        <f>+'Formato Plantilla Concentrada'!CE774</f>
        <v>0</v>
      </c>
      <c r="D230" s="138"/>
    </row>
    <row r="231" spans="1:48" s="140" customFormat="1" ht="20.25" customHeight="1">
      <c r="A231" s="124">
        <v>6300</v>
      </c>
      <c r="B231" s="149" t="s">
        <v>741</v>
      </c>
      <c r="C231" s="125">
        <f>+'Formato Plantilla Concentrada'!CE777</f>
        <v>0</v>
      </c>
      <c r="D231" s="138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29"/>
      <c r="AC231" s="129"/>
      <c r="AD231" s="129"/>
      <c r="AE231" s="129"/>
      <c r="AF231" s="129"/>
      <c r="AG231" s="129"/>
      <c r="AH231" s="129"/>
      <c r="AI231" s="129"/>
      <c r="AJ231" s="129"/>
      <c r="AK231" s="129"/>
      <c r="AL231" s="129"/>
      <c r="AM231" s="129"/>
      <c r="AN231" s="129"/>
      <c r="AO231" s="129"/>
      <c r="AP231" s="129"/>
      <c r="AQ231" s="129"/>
      <c r="AR231" s="129"/>
      <c r="AS231" s="129"/>
      <c r="AT231" s="129"/>
      <c r="AU231" s="129"/>
      <c r="AV231" s="129"/>
    </row>
    <row r="232" spans="1:48" ht="20.25" customHeight="1">
      <c r="A232" s="150">
        <v>6310</v>
      </c>
      <c r="B232" s="151" t="s">
        <v>821</v>
      </c>
      <c r="C232" s="152">
        <f>+'Formato Plantilla Concentrada'!CE778</f>
        <v>0</v>
      </c>
      <c r="D232" s="138"/>
    </row>
    <row r="233" spans="1:48" ht="20.25" customHeight="1">
      <c r="A233" s="150">
        <v>6320</v>
      </c>
      <c r="B233" s="151" t="s">
        <v>822</v>
      </c>
      <c r="C233" s="152">
        <f>+'Formato Plantilla Concentrada'!CE781</f>
        <v>0</v>
      </c>
      <c r="D233" s="138"/>
    </row>
    <row r="234" spans="1:48" s="139" customFormat="1" ht="20.25" customHeight="1">
      <c r="A234" s="121">
        <v>9000</v>
      </c>
      <c r="B234" s="122" t="s">
        <v>660</v>
      </c>
      <c r="C234" s="123">
        <f>+'Formato Plantilla Concentrada'!CE784</f>
        <v>0</v>
      </c>
      <c r="D234" s="136"/>
      <c r="E234" s="137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  <c r="AA234" s="138"/>
      <c r="AB234" s="138"/>
      <c r="AC234" s="138"/>
      <c r="AD234" s="138"/>
      <c r="AE234" s="138"/>
      <c r="AF234" s="138"/>
      <c r="AG234" s="138"/>
      <c r="AH234" s="138"/>
      <c r="AI234" s="138"/>
      <c r="AJ234" s="138"/>
      <c r="AK234" s="138"/>
      <c r="AL234" s="138"/>
      <c r="AM234" s="138"/>
      <c r="AN234" s="138"/>
      <c r="AO234" s="138"/>
      <c r="AP234" s="138"/>
      <c r="AQ234" s="138"/>
      <c r="AR234" s="138"/>
      <c r="AS234" s="138"/>
      <c r="AT234" s="138"/>
      <c r="AU234" s="138"/>
      <c r="AV234" s="138"/>
    </row>
    <row r="235" spans="1:48" s="140" customFormat="1" ht="20.25" customHeight="1">
      <c r="A235" s="124">
        <v>9100</v>
      </c>
      <c r="B235" s="149" t="s">
        <v>418</v>
      </c>
      <c r="C235" s="125">
        <f>+'Formato Plantilla Concentrada'!CE785</f>
        <v>0</v>
      </c>
      <c r="D235" s="138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129"/>
      <c r="AC235" s="129"/>
      <c r="AD235" s="129"/>
      <c r="AE235" s="129"/>
      <c r="AF235" s="1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</row>
    <row r="236" spans="1:48" ht="20.25" customHeight="1">
      <c r="A236" s="150">
        <v>9110</v>
      </c>
      <c r="B236" s="151" t="s">
        <v>419</v>
      </c>
      <c r="C236" s="152">
        <f>+'Formato Plantilla Concentrada'!CE786</f>
        <v>0</v>
      </c>
      <c r="D236" s="138"/>
    </row>
    <row r="237" spans="1:48" s="140" customFormat="1" ht="20.25" customHeight="1">
      <c r="A237" s="124">
        <v>9200</v>
      </c>
      <c r="B237" s="149" t="s">
        <v>421</v>
      </c>
      <c r="C237" s="125">
        <f>+'Formato Plantilla Concentrada'!CE788</f>
        <v>0</v>
      </c>
      <c r="D237" s="138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  <c r="AB237" s="129"/>
      <c r="AC237" s="129"/>
      <c r="AD237" s="129"/>
      <c r="AE237" s="129"/>
      <c r="AF237" s="129"/>
      <c r="AG237" s="129"/>
      <c r="AH237" s="129"/>
      <c r="AI237" s="129"/>
      <c r="AJ237" s="129"/>
      <c r="AK237" s="129"/>
      <c r="AL237" s="129"/>
      <c r="AM237" s="129"/>
      <c r="AN237" s="129"/>
      <c r="AO237" s="129"/>
      <c r="AP237" s="129"/>
      <c r="AQ237" s="129"/>
      <c r="AR237" s="129"/>
      <c r="AS237" s="129"/>
      <c r="AT237" s="129"/>
      <c r="AU237" s="129"/>
      <c r="AV237" s="129"/>
    </row>
    <row r="238" spans="1:48" ht="20.25" customHeight="1">
      <c r="A238" s="150">
        <v>9210</v>
      </c>
      <c r="B238" s="151" t="s">
        <v>422</v>
      </c>
      <c r="C238" s="152">
        <f>+'Formato Plantilla Concentrada'!CE789</f>
        <v>0</v>
      </c>
      <c r="D238" s="138"/>
    </row>
    <row r="239" spans="1:48" s="140" customFormat="1" ht="20.25" customHeight="1">
      <c r="A239" s="124">
        <v>9300</v>
      </c>
      <c r="B239" s="149" t="s">
        <v>424</v>
      </c>
      <c r="C239" s="125">
        <f>+'Formato Plantilla Concentrada'!CE791</f>
        <v>0</v>
      </c>
      <c r="D239" s="138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  <c r="AB239" s="129"/>
      <c r="AC239" s="129"/>
      <c r="AD239" s="129"/>
      <c r="AE239" s="129"/>
      <c r="AF239" s="129"/>
      <c r="AG239" s="129"/>
      <c r="AH239" s="129"/>
      <c r="AI239" s="129"/>
      <c r="AJ239" s="129"/>
      <c r="AK239" s="129"/>
      <c r="AL239" s="129"/>
      <c r="AM239" s="129"/>
      <c r="AN239" s="129"/>
      <c r="AO239" s="129"/>
      <c r="AP239" s="129"/>
      <c r="AQ239" s="129"/>
      <c r="AR239" s="129"/>
      <c r="AS239" s="129"/>
      <c r="AT239" s="129"/>
      <c r="AU239" s="129"/>
      <c r="AV239" s="129"/>
    </row>
    <row r="240" spans="1:48" ht="20.25" customHeight="1">
      <c r="A240" s="150">
        <v>9310</v>
      </c>
      <c r="B240" s="151" t="s">
        <v>425</v>
      </c>
      <c r="C240" s="152">
        <f>+'Formato Plantilla Concentrada'!CE792</f>
        <v>0</v>
      </c>
      <c r="D240" s="138"/>
    </row>
    <row r="241" spans="1:128" s="140" customFormat="1" ht="20.25" customHeight="1">
      <c r="A241" s="124" t="s">
        <v>427</v>
      </c>
      <c r="B241" s="149" t="s">
        <v>428</v>
      </c>
      <c r="C241" s="125">
        <f>+'Formato Plantilla Concentrada'!CE794</f>
        <v>0</v>
      </c>
      <c r="D241" s="138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29"/>
      <c r="AH241" s="129"/>
      <c r="AI241" s="129"/>
      <c r="AJ241" s="129"/>
      <c r="AK241" s="129"/>
      <c r="AL241" s="129"/>
      <c r="AM241" s="129"/>
      <c r="AN241" s="129"/>
      <c r="AO241" s="129"/>
      <c r="AP241" s="129"/>
      <c r="AQ241" s="129"/>
      <c r="AR241" s="129"/>
      <c r="AS241" s="129"/>
      <c r="AT241" s="129"/>
      <c r="AU241" s="129"/>
      <c r="AV241" s="129"/>
    </row>
    <row r="242" spans="1:128" ht="20.25" customHeight="1">
      <c r="A242" s="150">
        <v>9410</v>
      </c>
      <c r="B242" s="151" t="s">
        <v>429</v>
      </c>
      <c r="C242" s="152">
        <f>+'Formato Plantilla Concentrada'!CE795</f>
        <v>0</v>
      </c>
      <c r="D242" s="138"/>
    </row>
    <row r="243" spans="1:128" s="140" customFormat="1" ht="20.25" customHeight="1">
      <c r="A243" s="124">
        <v>9900</v>
      </c>
      <c r="B243" s="149" t="s">
        <v>431</v>
      </c>
      <c r="C243" s="125">
        <f>+'Formato Plantilla Concentrada'!CE797</f>
        <v>0</v>
      </c>
      <c r="D243" s="138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  <c r="AE243" s="129"/>
      <c r="AF243" s="129"/>
      <c r="AG243" s="129"/>
      <c r="AH243" s="129"/>
      <c r="AI243" s="129"/>
      <c r="AJ243" s="129"/>
      <c r="AK243" s="129"/>
      <c r="AL243" s="129"/>
      <c r="AM243" s="129"/>
      <c r="AN243" s="129"/>
      <c r="AO243" s="129"/>
      <c r="AP243" s="129"/>
      <c r="AQ243" s="129"/>
      <c r="AR243" s="129"/>
      <c r="AS243" s="129"/>
      <c r="AT243" s="129"/>
      <c r="AU243" s="129"/>
      <c r="AV243" s="129"/>
    </row>
    <row r="244" spans="1:128" ht="20.25" customHeight="1" thickBot="1">
      <c r="A244" s="150">
        <v>9910</v>
      </c>
      <c r="B244" s="151" t="s">
        <v>432</v>
      </c>
      <c r="C244" s="152">
        <f>+'Formato Plantilla Concentrada'!CE798</f>
        <v>0</v>
      </c>
      <c r="D244" s="138"/>
    </row>
    <row r="245" spans="1:128" ht="17.25" customHeight="1" thickBot="1">
      <c r="A245" s="341" t="s">
        <v>655</v>
      </c>
      <c r="B245" s="342"/>
      <c r="C245" s="120">
        <f>+$C$6+$C$29+$C$86+$C$158+$C$172+$C$212+$C$234</f>
        <v>2606309</v>
      </c>
      <c r="D245" s="137">
        <f>+C245-'Norma CONAC-Presupuesto Egresos'!G7</f>
        <v>0</v>
      </c>
    </row>
    <row r="247" spans="1:128" s="148" customFormat="1" ht="17.25" customHeight="1">
      <c r="A247" s="145"/>
      <c r="B247" s="146"/>
      <c r="C247" s="147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  <c r="AA247" s="129"/>
      <c r="AB247" s="129"/>
      <c r="AC247" s="129"/>
      <c r="AD247" s="129"/>
      <c r="AE247" s="129"/>
      <c r="AF247" s="129"/>
      <c r="AG247" s="129"/>
      <c r="AH247" s="129"/>
      <c r="AI247" s="129"/>
      <c r="AJ247" s="129"/>
      <c r="AK247" s="129"/>
      <c r="AL247" s="129"/>
      <c r="AM247" s="129"/>
      <c r="AN247" s="129"/>
      <c r="AO247" s="129"/>
      <c r="AP247" s="129"/>
      <c r="AQ247" s="129"/>
      <c r="AR247" s="129"/>
      <c r="AS247" s="129"/>
      <c r="AT247" s="129"/>
      <c r="AU247" s="129"/>
      <c r="AV247" s="129"/>
      <c r="AW247" s="129"/>
      <c r="AX247" s="129"/>
      <c r="AY247" s="129"/>
      <c r="AZ247" s="129"/>
      <c r="BA247" s="129"/>
      <c r="BB247" s="129"/>
      <c r="BC247" s="129"/>
      <c r="BD247" s="129"/>
      <c r="BE247" s="129"/>
      <c r="BF247" s="129"/>
      <c r="BG247" s="129"/>
      <c r="BH247" s="129"/>
      <c r="BI247" s="129"/>
      <c r="BJ247" s="129"/>
      <c r="BK247" s="129"/>
      <c r="BL247" s="129"/>
      <c r="BM247" s="129"/>
      <c r="BN247" s="129"/>
      <c r="BO247" s="129"/>
      <c r="BP247" s="129"/>
      <c r="BQ247" s="129"/>
      <c r="BR247" s="129"/>
      <c r="BS247" s="129"/>
      <c r="BT247" s="129"/>
      <c r="BU247" s="129"/>
      <c r="BV247" s="129"/>
      <c r="BW247" s="129"/>
      <c r="BX247" s="129"/>
      <c r="BY247" s="129"/>
      <c r="BZ247" s="129"/>
      <c r="CA247" s="129"/>
      <c r="CB247" s="129"/>
      <c r="CC247" s="129"/>
      <c r="CD247" s="129"/>
      <c r="CE247" s="129"/>
      <c r="CF247" s="129"/>
      <c r="CG247" s="129"/>
      <c r="CH247" s="129"/>
      <c r="CI247" s="129"/>
      <c r="CJ247" s="129"/>
      <c r="CK247" s="129"/>
      <c r="CL247" s="129"/>
      <c r="CM247" s="129"/>
      <c r="CN247" s="129"/>
      <c r="CO247" s="129"/>
      <c r="CP247" s="129"/>
      <c r="CQ247" s="129"/>
      <c r="CR247" s="129"/>
      <c r="CS247" s="129"/>
      <c r="CT247" s="129"/>
      <c r="CU247" s="129"/>
      <c r="CV247" s="129"/>
      <c r="CW247" s="129"/>
      <c r="CX247" s="129"/>
      <c r="CY247" s="129"/>
      <c r="CZ247" s="129"/>
      <c r="DA247" s="129"/>
      <c r="DB247" s="129"/>
      <c r="DC247" s="129"/>
      <c r="DD247" s="129"/>
      <c r="DE247" s="129"/>
      <c r="DF247" s="129"/>
      <c r="DG247" s="129"/>
      <c r="DH247" s="129"/>
      <c r="DI247" s="129"/>
      <c r="DJ247" s="129"/>
      <c r="DK247" s="129"/>
      <c r="DL247" s="129"/>
      <c r="DM247" s="129"/>
      <c r="DN247" s="129"/>
      <c r="DO247" s="129"/>
      <c r="DP247" s="129"/>
      <c r="DQ247" s="129"/>
      <c r="DR247" s="129"/>
      <c r="DS247" s="129"/>
      <c r="DT247" s="129"/>
      <c r="DU247" s="129"/>
      <c r="DV247" s="129"/>
      <c r="DW247" s="129"/>
      <c r="DX247" s="129"/>
    </row>
  </sheetData>
  <sheetProtection sheet="1" formatCells="0" formatColumns="0" formatRows="0" sort="0" autoFilter="0" pivotTables="0"/>
  <mergeCells count="5">
    <mergeCell ref="B1:D1"/>
    <mergeCell ref="A2:C2"/>
    <mergeCell ref="A245:B245"/>
    <mergeCell ref="A5:B5"/>
    <mergeCell ref="A4:C4"/>
  </mergeCells>
  <pageMargins left="0.55118110236220474" right="0.11811023622047245" top="0.35433070866141736" bottom="0.35433070866141736" header="0" footer="0"/>
  <pageSetup paperSize="5" scale="60" orientation="portrait" errors="NA" horizontalDpi="4294967292" verticalDpi="4294967292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Formato Plantilla Concentrada</vt:lpstr>
      <vt:lpstr>Norma CONAC-Presupuesto Egresos</vt:lpstr>
      <vt:lpstr>Modelo Aprob. Pto. Cap.III</vt:lpstr>
      <vt:lpstr>Modelo Aprob. Pto. Anexo 2</vt:lpstr>
      <vt:lpstr>'Formato Plantilla Concentrada'!Área_de_impresión</vt:lpstr>
      <vt:lpstr>'Modelo Aprob. Pto. Anexo 2'!Área_de_impresión</vt:lpstr>
      <vt:lpstr>'Modelo Aprob. Pto. Cap.III'!Área_de_impresión</vt:lpstr>
      <vt:lpstr>'Norma CONAC-Presupuesto Egresos'!Área_de_impresión</vt:lpstr>
      <vt:lpstr>'Formato Plantilla Concentrada'!Títulos_a_imprimir</vt:lpstr>
      <vt:lpstr>'Modelo Aprob. Pto. Anexo 2'!Títulos_a_imprimir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laptop9;M.A. Karla J. Cardona Infante</dc:creator>
  <cp:lastModifiedBy>Agua Potable</cp:lastModifiedBy>
  <cp:lastPrinted>2021-11-24T14:48:20Z</cp:lastPrinted>
  <dcterms:created xsi:type="dcterms:W3CDTF">2014-11-14T19:26:27Z</dcterms:created>
  <dcterms:modified xsi:type="dcterms:W3CDTF">2021-12-15T16:05:38Z</dcterms:modified>
</cp:coreProperties>
</file>